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elaineswyt/Desktop/"/>
    </mc:Choice>
  </mc:AlternateContent>
  <xr:revisionPtr revIDLastSave="0" documentId="13_ncr:1_{5E87BB59-28C9-2841-A346-FE0D038BCD9C}" xr6:coauthVersionLast="47" xr6:coauthVersionMax="47" xr10:uidLastSave="{00000000-0000-0000-0000-000000000000}"/>
  <bookViews>
    <workbookView xWindow="11860" yWindow="1560" windowWidth="28400" windowHeight="18900" xr2:uid="{00000000-000D-0000-FFFF-FFFF00000000}"/>
  </bookViews>
  <sheets>
    <sheet name="Inventory" sheetId="1" r:id="rId1"/>
    <sheet name="Sheet1" sheetId="3" state="hidden" r:id="rId2"/>
    <sheet name="Tags" sheetId="2" r:id="rId3"/>
  </sheets>
  <definedNames>
    <definedName name="_xlnm.Print_Titles" localSheetId="0">Inventory!$2:$6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B201" i="2"/>
  <c r="D201" i="2"/>
  <c r="F201" i="2"/>
  <c r="H201" i="2"/>
  <c r="J201" i="2"/>
  <c r="B195" i="2"/>
  <c r="D195" i="2"/>
  <c r="F195" i="2"/>
  <c r="H195" i="2"/>
  <c r="J195" i="2"/>
  <c r="B189" i="2"/>
  <c r="D189" i="2"/>
  <c r="F189" i="2"/>
  <c r="H189" i="2"/>
  <c r="J189" i="2"/>
  <c r="B183" i="2"/>
  <c r="D183" i="2"/>
  <c r="F183" i="2"/>
  <c r="H183" i="2"/>
  <c r="J183" i="2"/>
  <c r="B177" i="2"/>
  <c r="D177" i="2"/>
  <c r="F177" i="2"/>
  <c r="H177" i="2"/>
  <c r="J177" i="2"/>
  <c r="B171" i="2"/>
  <c r="D171" i="2"/>
  <c r="F171" i="2"/>
  <c r="H171" i="2"/>
  <c r="J171" i="2"/>
  <c r="B165" i="2"/>
  <c r="D165" i="2"/>
  <c r="F165" i="2"/>
  <c r="H165" i="2"/>
  <c r="J165" i="2"/>
  <c r="B159" i="2"/>
  <c r="D159" i="2"/>
  <c r="F159" i="2"/>
  <c r="H159" i="2"/>
  <c r="J159" i="2"/>
  <c r="B153" i="2"/>
  <c r="D153" i="2"/>
  <c r="F153" i="2"/>
  <c r="H153" i="2"/>
  <c r="J153" i="2"/>
  <c r="B147" i="2"/>
  <c r="D147" i="2"/>
  <c r="F147" i="2"/>
  <c r="H147" i="2"/>
  <c r="J147" i="2"/>
  <c r="B141" i="2"/>
  <c r="D141" i="2"/>
  <c r="F141" i="2"/>
  <c r="H141" i="2"/>
  <c r="J141" i="2"/>
  <c r="B135" i="2"/>
  <c r="D135" i="2"/>
  <c r="F135" i="2"/>
  <c r="H135" i="2"/>
  <c r="J135" i="2"/>
  <c r="B129" i="2"/>
  <c r="D129" i="2"/>
  <c r="F129" i="2"/>
  <c r="H129" i="2"/>
  <c r="J129" i="2"/>
  <c r="B123" i="2"/>
  <c r="D123" i="2"/>
  <c r="F123" i="2"/>
  <c r="H123" i="2"/>
  <c r="J123" i="2"/>
  <c r="D21" i="2"/>
  <c r="D15" i="2"/>
  <c r="B3" i="2"/>
  <c r="J117" i="2"/>
  <c r="H117" i="2"/>
  <c r="F117" i="2"/>
  <c r="D117" i="2"/>
  <c r="B117" i="2"/>
  <c r="J111" i="2"/>
  <c r="H111" i="2"/>
  <c r="F111" i="2"/>
  <c r="D111" i="2"/>
  <c r="B111" i="2"/>
  <c r="J105" i="2"/>
  <c r="H105" i="2"/>
  <c r="F105" i="2"/>
  <c r="D105" i="2"/>
  <c r="B105" i="2"/>
  <c r="J99" i="2"/>
  <c r="H99" i="2"/>
  <c r="F99" i="2"/>
  <c r="D99" i="2"/>
  <c r="B99" i="2"/>
  <c r="J93" i="2"/>
  <c r="H93" i="2"/>
  <c r="F93" i="2"/>
  <c r="D93" i="2"/>
  <c r="B93" i="2"/>
  <c r="J87" i="2"/>
  <c r="H87" i="2"/>
  <c r="F87" i="2"/>
  <c r="D87" i="2"/>
  <c r="B87" i="2"/>
  <c r="J81" i="2"/>
  <c r="H81" i="2"/>
  <c r="F81" i="2"/>
  <c r="D81" i="2"/>
  <c r="B81" i="2"/>
  <c r="J75" i="2"/>
  <c r="H75" i="2"/>
  <c r="F75" i="2"/>
  <c r="D75" i="2"/>
  <c r="B75" i="2"/>
  <c r="J69" i="2"/>
  <c r="H69" i="2"/>
  <c r="F69" i="2"/>
  <c r="D69" i="2"/>
  <c r="B69" i="2"/>
  <c r="J63" i="2"/>
  <c r="H63" i="2"/>
  <c r="F63" i="2"/>
  <c r="D63" i="2"/>
  <c r="B63" i="2"/>
  <c r="J57" i="2"/>
  <c r="H57" i="2"/>
  <c r="F57" i="2"/>
  <c r="D57" i="2"/>
  <c r="B57" i="2"/>
  <c r="J51" i="2"/>
  <c r="H51" i="2"/>
  <c r="F51" i="2"/>
  <c r="D51" i="2"/>
  <c r="B51" i="2"/>
  <c r="J45" i="2"/>
  <c r="H45" i="2"/>
  <c r="F45" i="2"/>
  <c r="D45" i="2"/>
  <c r="B45" i="2"/>
  <c r="J39" i="2"/>
  <c r="H39" i="2"/>
  <c r="F39" i="2"/>
  <c r="D39" i="2"/>
  <c r="B39" i="2"/>
  <c r="J33" i="2"/>
  <c r="H33" i="2"/>
  <c r="F33" i="2"/>
  <c r="D33" i="2"/>
  <c r="B33" i="2"/>
  <c r="J27" i="2"/>
  <c r="H27" i="2"/>
  <c r="F27" i="2"/>
  <c r="D27" i="2"/>
  <c r="B27" i="2"/>
  <c r="J21" i="2"/>
  <c r="H21" i="2"/>
  <c r="F21" i="2"/>
  <c r="B21" i="2"/>
  <c r="J15" i="2"/>
  <c r="H15" i="2"/>
  <c r="F15" i="2"/>
  <c r="B15" i="2"/>
  <c r="A7" i="2"/>
  <c r="J9" i="2"/>
  <c r="H9" i="2"/>
  <c r="F9" i="2"/>
  <c r="D9" i="2"/>
  <c r="B9" i="2"/>
  <c r="J3" i="2"/>
  <c r="H3" i="2"/>
  <c r="F3" i="2"/>
  <c r="D3" i="2"/>
  <c r="A13" i="2"/>
  <c r="A14" i="2" s="1"/>
  <c r="J18" i="2" l="1"/>
  <c r="A19" i="2"/>
  <c r="A25" i="2" s="1"/>
  <c r="H18" i="2"/>
  <c r="F29" i="2"/>
  <c r="J28" i="2"/>
  <c r="B16" i="2"/>
  <c r="F28" i="2"/>
  <c r="D28" i="2"/>
  <c r="E26" i="2"/>
  <c r="G26" i="2"/>
  <c r="B28" i="2"/>
  <c r="H30" i="2"/>
  <c r="H28" i="2"/>
  <c r="A31" i="2"/>
  <c r="A26" i="2"/>
  <c r="F30" i="2"/>
  <c r="J29" i="2"/>
  <c r="D30" i="2"/>
  <c r="H29" i="2"/>
  <c r="H12" i="2"/>
  <c r="D29" i="2"/>
  <c r="J30" i="2"/>
  <c r="E2" i="2"/>
  <c r="G8" i="2"/>
  <c r="D4" i="2"/>
  <c r="H6" i="2"/>
  <c r="J4" i="2"/>
  <c r="D10" i="2"/>
  <c r="J5" i="2"/>
  <c r="B6" i="2"/>
  <c r="B12" i="2"/>
  <c r="F12" i="2"/>
  <c r="F18" i="2"/>
  <c r="H16" i="2"/>
  <c r="B17" i="2"/>
  <c r="G2" i="2"/>
  <c r="A8" i="2"/>
  <c r="H5" i="2"/>
  <c r="B11" i="2"/>
  <c r="B4" i="2"/>
  <c r="H10" i="2"/>
  <c r="J11" i="2"/>
  <c r="F10" i="2"/>
  <c r="D12" i="2"/>
  <c r="F17" i="2"/>
  <c r="H17" i="2"/>
  <c r="J16" i="2"/>
  <c r="J17" i="2"/>
  <c r="B2" i="2"/>
  <c r="I2" i="2"/>
  <c r="C8" i="2"/>
  <c r="I8" i="2"/>
  <c r="A129" i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D5" i="2"/>
  <c r="B5" i="2"/>
  <c r="D6" i="2"/>
  <c r="J10" i="2"/>
  <c r="B10" i="2"/>
  <c r="H11" i="2"/>
  <c r="F11" i="2"/>
  <c r="B18" i="2"/>
  <c r="F16" i="2"/>
  <c r="D16" i="2"/>
  <c r="D17" i="2"/>
  <c r="C2" i="2"/>
  <c r="E8" i="2"/>
  <c r="G14" i="2"/>
  <c r="E20" i="2"/>
  <c r="J24" i="2"/>
  <c r="J23" i="2"/>
  <c r="H23" i="2"/>
  <c r="F6" i="2"/>
  <c r="H4" i="2"/>
  <c r="F4" i="2"/>
  <c r="F5" i="2"/>
  <c r="J6" i="2"/>
  <c r="D11" i="2"/>
  <c r="J12" i="2"/>
  <c r="F22" i="2"/>
  <c r="B23" i="2"/>
  <c r="F23" i="2"/>
  <c r="B22" i="2"/>
  <c r="C20" i="2"/>
  <c r="E14" i="2"/>
  <c r="D23" i="2"/>
  <c r="B24" i="2"/>
  <c r="H22" i="2"/>
  <c r="H24" i="2"/>
  <c r="I20" i="2"/>
  <c r="D18" i="2"/>
  <c r="I14" i="2"/>
  <c r="J22" i="2"/>
  <c r="F24" i="2"/>
  <c r="D24" i="2"/>
  <c r="A20" i="2"/>
  <c r="G20" i="2"/>
  <c r="C14" i="2"/>
  <c r="I26" i="2" l="1"/>
  <c r="C26" i="2"/>
  <c r="B30" i="2"/>
  <c r="B29" i="2"/>
  <c r="A32" i="2"/>
  <c r="F34" i="2"/>
  <c r="D36" i="2"/>
  <c r="H36" i="2"/>
  <c r="D35" i="2"/>
  <c r="C32" i="2"/>
  <c r="E32" i="2"/>
  <c r="J35" i="2"/>
  <c r="J36" i="2"/>
  <c r="J34" i="2"/>
  <c r="G32" i="2"/>
  <c r="B34" i="2"/>
  <c r="F36" i="2"/>
  <c r="H34" i="2"/>
  <c r="I32" i="2"/>
  <c r="F35" i="2"/>
  <c r="B36" i="2"/>
  <c r="A37" i="2"/>
  <c r="D34" i="2"/>
  <c r="H35" i="2"/>
  <c r="B35" i="2"/>
  <c r="E38" i="2" l="1"/>
  <c r="D41" i="2"/>
  <c r="J42" i="2"/>
  <c r="B42" i="2"/>
  <c r="I38" i="2"/>
  <c r="B40" i="2"/>
  <c r="F42" i="2"/>
  <c r="B41" i="2"/>
  <c r="G38" i="2"/>
  <c r="H40" i="2"/>
  <c r="H42" i="2"/>
  <c r="J40" i="2"/>
  <c r="C38" i="2"/>
  <c r="D40" i="2"/>
  <c r="H41" i="2"/>
  <c r="F41" i="2"/>
  <c r="D42" i="2"/>
  <c r="J41" i="2"/>
  <c r="A38" i="2"/>
  <c r="A43" i="2"/>
  <c r="F40" i="2"/>
  <c r="G44" i="2" l="1"/>
  <c r="I44" i="2"/>
  <c r="J47" i="2"/>
  <c r="F48" i="2"/>
  <c r="F47" i="2"/>
  <c r="A49" i="2"/>
  <c r="C44" i="2"/>
  <c r="D46" i="2"/>
  <c r="H48" i="2"/>
  <c r="B47" i="2"/>
  <c r="H46" i="2"/>
  <c r="E44" i="2"/>
  <c r="J46" i="2"/>
  <c r="B46" i="2"/>
  <c r="H47" i="2"/>
  <c r="D47" i="2"/>
  <c r="F46" i="2"/>
  <c r="J48" i="2"/>
  <c r="B48" i="2"/>
  <c r="A44" i="2"/>
  <c r="D48" i="2"/>
  <c r="I50" i="2" l="1"/>
  <c r="H52" i="2"/>
  <c r="D52" i="2"/>
  <c r="D54" i="2"/>
  <c r="J53" i="2"/>
  <c r="E50" i="2"/>
  <c r="C50" i="2"/>
  <c r="H53" i="2"/>
  <c r="B54" i="2"/>
  <c r="D53" i="2"/>
  <c r="A55" i="2"/>
  <c r="G50" i="2"/>
  <c r="F52" i="2"/>
  <c r="B52" i="2"/>
  <c r="H54" i="2"/>
  <c r="F53" i="2"/>
  <c r="A50" i="2"/>
  <c r="J52" i="2"/>
  <c r="B53" i="2"/>
  <c r="J54" i="2"/>
  <c r="F54" i="2"/>
  <c r="A56" i="2" l="1"/>
  <c r="B59" i="2"/>
  <c r="D60" i="2"/>
  <c r="F58" i="2"/>
  <c r="F59" i="2"/>
  <c r="I56" i="2"/>
  <c r="H58" i="2"/>
  <c r="J60" i="2"/>
  <c r="B58" i="2"/>
  <c r="B60" i="2"/>
  <c r="C56" i="2"/>
  <c r="E56" i="2"/>
  <c r="D59" i="2"/>
  <c r="D58" i="2"/>
  <c r="F60" i="2"/>
  <c r="A61" i="2"/>
  <c r="H60" i="2"/>
  <c r="G56" i="2"/>
  <c r="H59" i="2"/>
  <c r="J59" i="2"/>
  <c r="J58" i="2"/>
  <c r="J64" i="2" l="1"/>
  <c r="B66" i="2"/>
  <c r="E62" i="2"/>
  <c r="H64" i="2"/>
  <c r="H65" i="2"/>
  <c r="F65" i="2"/>
  <c r="A62" i="2"/>
  <c r="C62" i="2"/>
  <c r="D64" i="2"/>
  <c r="D66" i="2"/>
  <c r="B65" i="2"/>
  <c r="F66" i="2"/>
  <c r="I62" i="2"/>
  <c r="H66" i="2"/>
  <c r="J66" i="2"/>
  <c r="D65" i="2"/>
  <c r="B64" i="2"/>
  <c r="G62" i="2"/>
  <c r="J65" i="2"/>
  <c r="F64" i="2"/>
  <c r="A67" i="2"/>
  <c r="D72" i="2" l="1"/>
  <c r="F72" i="2"/>
  <c r="F70" i="2"/>
  <c r="B72" i="2"/>
  <c r="J70" i="2"/>
  <c r="A73" i="2"/>
  <c r="C68" i="2"/>
  <c r="D71" i="2"/>
  <c r="A68" i="2"/>
  <c r="D70" i="2"/>
  <c r="B70" i="2"/>
  <c r="B71" i="2"/>
  <c r="E68" i="2"/>
  <c r="J72" i="2"/>
  <c r="H71" i="2"/>
  <c r="H70" i="2"/>
  <c r="J71" i="2"/>
  <c r="F71" i="2"/>
  <c r="G68" i="2"/>
  <c r="H72" i="2"/>
  <c r="I68" i="2"/>
  <c r="F78" i="2" l="1"/>
  <c r="H78" i="2"/>
  <c r="A74" i="2"/>
  <c r="I74" i="2"/>
  <c r="H77" i="2"/>
  <c r="F77" i="2"/>
  <c r="H76" i="2"/>
  <c r="E74" i="2"/>
  <c r="B77" i="2"/>
  <c r="B76" i="2"/>
  <c r="G74" i="2"/>
  <c r="B78" i="2"/>
  <c r="A79" i="2"/>
  <c r="J76" i="2"/>
  <c r="D78" i="2"/>
  <c r="D76" i="2"/>
  <c r="C74" i="2"/>
  <c r="D77" i="2"/>
  <c r="F76" i="2"/>
  <c r="J78" i="2"/>
  <c r="J77" i="2"/>
  <c r="F84" i="2" l="1"/>
  <c r="D84" i="2"/>
  <c r="B84" i="2"/>
  <c r="D82" i="2"/>
  <c r="H82" i="2"/>
  <c r="I80" i="2"/>
  <c r="B83" i="2"/>
  <c r="D83" i="2"/>
  <c r="J84" i="2"/>
  <c r="F82" i="2"/>
  <c r="A80" i="2"/>
  <c r="J82" i="2"/>
  <c r="A85" i="2"/>
  <c r="H84" i="2"/>
  <c r="G80" i="2"/>
  <c r="B82" i="2"/>
  <c r="F83" i="2"/>
  <c r="E80" i="2"/>
  <c r="C80" i="2"/>
  <c r="J83" i="2"/>
  <c r="H83" i="2"/>
  <c r="D89" i="2" l="1"/>
  <c r="A86" i="2"/>
  <c r="D88" i="2"/>
  <c r="J88" i="2"/>
  <c r="J90" i="2"/>
  <c r="H90" i="2"/>
  <c r="J89" i="2"/>
  <c r="B88" i="2"/>
  <c r="I86" i="2"/>
  <c r="E86" i="2"/>
  <c r="C86" i="2"/>
  <c r="F90" i="2"/>
  <c r="A91" i="2"/>
  <c r="H89" i="2"/>
  <c r="B90" i="2"/>
  <c r="D90" i="2"/>
  <c r="G86" i="2"/>
  <c r="F89" i="2"/>
  <c r="H88" i="2"/>
  <c r="F88" i="2"/>
  <c r="B89" i="2"/>
  <c r="D96" i="2" l="1"/>
  <c r="C92" i="2"/>
  <c r="G92" i="2"/>
  <c r="F94" i="2"/>
  <c r="F95" i="2"/>
  <c r="A97" i="2"/>
  <c r="B96" i="2"/>
  <c r="J96" i="2"/>
  <c r="E92" i="2"/>
  <c r="J94" i="2"/>
  <c r="D94" i="2"/>
  <c r="H96" i="2"/>
  <c r="H95" i="2"/>
  <c r="I92" i="2"/>
  <c r="F96" i="2"/>
  <c r="H94" i="2"/>
  <c r="J95" i="2"/>
  <c r="B94" i="2"/>
  <c r="B95" i="2"/>
  <c r="D95" i="2"/>
  <c r="A92" i="2"/>
  <c r="H100" i="2" l="1"/>
  <c r="J100" i="2"/>
  <c r="J102" i="2"/>
  <c r="D102" i="2"/>
  <c r="H101" i="2"/>
  <c r="H102" i="2"/>
  <c r="G98" i="2"/>
  <c r="B101" i="2"/>
  <c r="A103" i="2"/>
  <c r="I98" i="2"/>
  <c r="D101" i="2"/>
  <c r="J101" i="2"/>
  <c r="F102" i="2"/>
  <c r="D100" i="2"/>
  <c r="C98" i="2"/>
  <c r="B102" i="2"/>
  <c r="F101" i="2"/>
  <c r="E98" i="2"/>
  <c r="A98" i="2"/>
  <c r="B100" i="2"/>
  <c r="F100" i="2"/>
  <c r="B106" i="2" l="1"/>
  <c r="B108" i="2"/>
  <c r="G104" i="2"/>
  <c r="I104" i="2"/>
  <c r="A104" i="2"/>
  <c r="C104" i="2"/>
  <c r="J108" i="2"/>
  <c r="E104" i="2"/>
  <c r="A109" i="2"/>
  <c r="B107" i="2"/>
  <c r="D106" i="2"/>
  <c r="J106" i="2"/>
  <c r="H107" i="2"/>
  <c r="H106" i="2"/>
  <c r="F106" i="2"/>
  <c r="J107" i="2"/>
  <c r="D107" i="2"/>
  <c r="D108" i="2"/>
  <c r="H108" i="2"/>
  <c r="F108" i="2"/>
  <c r="F107" i="2"/>
  <c r="F112" i="2" l="1"/>
  <c r="C110" i="2"/>
  <c r="H113" i="2"/>
  <c r="B114" i="2"/>
  <c r="E110" i="2"/>
  <c r="D113" i="2"/>
  <c r="D112" i="2"/>
  <c r="H112" i="2"/>
  <c r="A115" i="2"/>
  <c r="F114" i="2"/>
  <c r="A110" i="2"/>
  <c r="J112" i="2"/>
  <c r="D114" i="2"/>
  <c r="H114" i="2"/>
  <c r="B112" i="2"/>
  <c r="B113" i="2"/>
  <c r="F113" i="2"/>
  <c r="J114" i="2"/>
  <c r="I110" i="2"/>
  <c r="J113" i="2"/>
  <c r="G110" i="2"/>
  <c r="F118" i="2" l="1"/>
  <c r="J119" i="2"/>
  <c r="B119" i="2"/>
  <c r="D118" i="2"/>
  <c r="E116" i="2"/>
  <c r="A121" i="2"/>
  <c r="D119" i="2"/>
  <c r="H118" i="2"/>
  <c r="J120" i="2"/>
  <c r="C116" i="2"/>
  <c r="B120" i="2"/>
  <c r="D120" i="2"/>
  <c r="B118" i="2"/>
  <c r="F120" i="2"/>
  <c r="H120" i="2"/>
  <c r="I116" i="2"/>
  <c r="H119" i="2"/>
  <c r="J118" i="2"/>
  <c r="A116" i="2"/>
  <c r="F119" i="2"/>
  <c r="G116" i="2"/>
  <c r="H125" i="2" l="1"/>
  <c r="F125" i="2"/>
  <c r="J125" i="2"/>
  <c r="B124" i="2"/>
  <c r="B125" i="2"/>
  <c r="D124" i="2"/>
  <c r="H124" i="2"/>
  <c r="D125" i="2"/>
  <c r="A127" i="2"/>
  <c r="I122" i="2"/>
  <c r="A122" i="2"/>
  <c r="F126" i="2"/>
  <c r="E122" i="2"/>
  <c r="B126" i="2"/>
  <c r="D126" i="2"/>
  <c r="G122" i="2"/>
  <c r="J124" i="2"/>
  <c r="H126" i="2"/>
  <c r="C122" i="2"/>
  <c r="J126" i="2"/>
  <c r="F124" i="2"/>
  <c r="D130" i="2" l="1"/>
  <c r="F131" i="2"/>
  <c r="B132" i="2"/>
  <c r="I128" i="2"/>
  <c r="H131" i="2"/>
  <c r="J131" i="2"/>
  <c r="A128" i="2"/>
  <c r="F132" i="2"/>
  <c r="H130" i="2"/>
  <c r="D131" i="2"/>
  <c r="A133" i="2"/>
  <c r="G128" i="2"/>
  <c r="B131" i="2"/>
  <c r="E128" i="2"/>
  <c r="H132" i="2"/>
  <c r="C128" i="2"/>
  <c r="F130" i="2"/>
  <c r="D132" i="2"/>
  <c r="J130" i="2"/>
  <c r="B130" i="2"/>
  <c r="J132" i="2"/>
  <c r="F136" i="2" l="1"/>
  <c r="D136" i="2"/>
  <c r="D137" i="2"/>
  <c r="I134" i="2"/>
  <c r="E134" i="2"/>
  <c r="D138" i="2"/>
  <c r="B138" i="2"/>
  <c r="A139" i="2"/>
  <c r="A134" i="2"/>
  <c r="H137" i="2"/>
  <c r="G134" i="2"/>
  <c r="C134" i="2"/>
  <c r="J137" i="2"/>
  <c r="B137" i="2"/>
  <c r="J138" i="2"/>
  <c r="F137" i="2"/>
  <c r="B136" i="2"/>
  <c r="J136" i="2"/>
  <c r="H138" i="2"/>
  <c r="H136" i="2"/>
  <c r="F138" i="2"/>
  <c r="J144" i="2" l="1"/>
  <c r="H144" i="2"/>
  <c r="F144" i="2"/>
  <c r="G140" i="2"/>
  <c r="I140" i="2"/>
  <c r="D142" i="2"/>
  <c r="A140" i="2"/>
  <c r="D143" i="2"/>
  <c r="F142" i="2"/>
  <c r="F143" i="2"/>
  <c r="A145" i="2"/>
  <c r="B144" i="2"/>
  <c r="J142" i="2"/>
  <c r="B143" i="2"/>
  <c r="B142" i="2"/>
  <c r="H143" i="2"/>
  <c r="C140" i="2"/>
  <c r="E140" i="2"/>
  <c r="D144" i="2"/>
  <c r="J143" i="2"/>
  <c r="H142" i="2"/>
  <c r="J148" i="2" l="1"/>
  <c r="B149" i="2"/>
  <c r="E146" i="2"/>
  <c r="D149" i="2"/>
  <c r="A146" i="2"/>
  <c r="B150" i="2"/>
  <c r="H148" i="2"/>
  <c r="H149" i="2"/>
  <c r="F149" i="2"/>
  <c r="F148" i="2"/>
  <c r="F150" i="2"/>
  <c r="B148" i="2"/>
  <c r="J149" i="2"/>
  <c r="G146" i="2"/>
  <c r="D148" i="2"/>
  <c r="C146" i="2"/>
  <c r="I146" i="2"/>
  <c r="D150" i="2"/>
  <c r="H150" i="2"/>
  <c r="J150" i="2"/>
  <c r="A151" i="2"/>
  <c r="D155" i="2" l="1"/>
  <c r="J155" i="2"/>
  <c r="D154" i="2"/>
  <c r="B155" i="2"/>
  <c r="C152" i="2"/>
  <c r="B154" i="2"/>
  <c r="B156" i="2"/>
  <c r="F155" i="2"/>
  <c r="F156" i="2"/>
  <c r="F154" i="2"/>
  <c r="H156" i="2"/>
  <c r="A152" i="2"/>
  <c r="J154" i="2"/>
  <c r="H154" i="2"/>
  <c r="H155" i="2"/>
  <c r="I152" i="2"/>
  <c r="J156" i="2"/>
  <c r="D156" i="2"/>
  <c r="E152" i="2"/>
  <c r="A157" i="2"/>
  <c r="G152" i="2"/>
  <c r="C158" i="2" l="1"/>
  <c r="J161" i="2"/>
  <c r="J162" i="2"/>
  <c r="H161" i="2"/>
  <c r="F160" i="2"/>
  <c r="A163" i="2"/>
  <c r="G158" i="2"/>
  <c r="E158" i="2"/>
  <c r="F161" i="2"/>
  <c r="D160" i="2"/>
  <c r="D161" i="2"/>
  <c r="A158" i="2"/>
  <c r="I158" i="2"/>
  <c r="B160" i="2"/>
  <c r="H160" i="2"/>
  <c r="H162" i="2"/>
  <c r="J160" i="2"/>
  <c r="D162" i="2"/>
  <c r="B161" i="2"/>
  <c r="F162" i="2"/>
  <c r="B162" i="2"/>
  <c r="I164" i="2" l="1"/>
  <c r="D168" i="2"/>
  <c r="J166" i="2"/>
  <c r="B166" i="2"/>
  <c r="H167" i="2"/>
  <c r="B167" i="2"/>
  <c r="F167" i="2"/>
  <c r="J168" i="2"/>
  <c r="D166" i="2"/>
  <c r="J167" i="2"/>
  <c r="A169" i="2"/>
  <c r="C164" i="2"/>
  <c r="F166" i="2"/>
  <c r="F168" i="2"/>
  <c r="B168" i="2"/>
  <c r="E164" i="2"/>
  <c r="D167" i="2"/>
  <c r="A164" i="2"/>
  <c r="G164" i="2"/>
  <c r="H166" i="2"/>
  <c r="H168" i="2"/>
  <c r="G170" i="2" l="1"/>
  <c r="F172" i="2"/>
  <c r="J172" i="2"/>
  <c r="B173" i="2"/>
  <c r="D173" i="2"/>
  <c r="E170" i="2"/>
  <c r="D172" i="2"/>
  <c r="J174" i="2"/>
  <c r="A170" i="2"/>
  <c r="C170" i="2"/>
  <c r="A175" i="2"/>
  <c r="H172" i="2"/>
  <c r="F174" i="2"/>
  <c r="I170" i="2"/>
  <c r="B174" i="2"/>
  <c r="B172" i="2"/>
  <c r="D174" i="2"/>
  <c r="J173" i="2"/>
  <c r="F173" i="2"/>
  <c r="H174" i="2"/>
  <c r="H173" i="2"/>
  <c r="D179" i="2" l="1"/>
  <c r="D178" i="2"/>
  <c r="H179" i="2"/>
  <c r="D180" i="2"/>
  <c r="C176" i="2"/>
  <c r="J179" i="2"/>
  <c r="B180" i="2"/>
  <c r="F180" i="2"/>
  <c r="A181" i="2"/>
  <c r="B179" i="2"/>
  <c r="B178" i="2"/>
  <c r="I176" i="2"/>
  <c r="A176" i="2"/>
  <c r="J178" i="2"/>
  <c r="H178" i="2"/>
  <c r="F179" i="2"/>
  <c r="F178" i="2"/>
  <c r="G176" i="2"/>
  <c r="H180" i="2"/>
  <c r="J180" i="2"/>
  <c r="E176" i="2"/>
  <c r="D184" i="2" l="1"/>
  <c r="F184" i="2"/>
  <c r="F185" i="2"/>
  <c r="G182" i="2"/>
  <c r="B186" i="2"/>
  <c r="A187" i="2"/>
  <c r="H186" i="2"/>
  <c r="J186" i="2"/>
  <c r="E182" i="2"/>
  <c r="C182" i="2"/>
  <c r="D186" i="2"/>
  <c r="I182" i="2"/>
  <c r="B184" i="2"/>
  <c r="D185" i="2"/>
  <c r="A182" i="2"/>
  <c r="J185" i="2"/>
  <c r="H185" i="2"/>
  <c r="B185" i="2"/>
  <c r="F186" i="2"/>
  <c r="H184" i="2"/>
  <c r="J184" i="2"/>
  <c r="H192" i="2" l="1"/>
  <c r="D192" i="2"/>
  <c r="F191" i="2"/>
  <c r="D191" i="2"/>
  <c r="B190" i="2"/>
  <c r="J190" i="2"/>
  <c r="H191" i="2"/>
  <c r="I188" i="2"/>
  <c r="C188" i="2"/>
  <c r="D190" i="2"/>
  <c r="G188" i="2"/>
  <c r="F192" i="2"/>
  <c r="H190" i="2"/>
  <c r="F190" i="2"/>
  <c r="A193" i="2"/>
  <c r="A188" i="2"/>
  <c r="J191" i="2"/>
  <c r="B192" i="2"/>
  <c r="E188" i="2"/>
  <c r="B191" i="2"/>
  <c r="J192" i="2"/>
  <c r="A194" i="2" l="1"/>
  <c r="F196" i="2"/>
  <c r="G194" i="2"/>
  <c r="D196" i="2"/>
  <c r="I194" i="2"/>
  <c r="J198" i="2"/>
  <c r="F197" i="2"/>
  <c r="C194" i="2"/>
  <c r="D198" i="2"/>
  <c r="B198" i="2"/>
  <c r="H197" i="2"/>
  <c r="H196" i="2"/>
  <c r="D197" i="2"/>
  <c r="J196" i="2"/>
  <c r="B196" i="2"/>
  <c r="H198" i="2"/>
  <c r="A199" i="2"/>
  <c r="J197" i="2"/>
  <c r="F198" i="2"/>
  <c r="E194" i="2"/>
  <c r="B197" i="2"/>
  <c r="J202" i="2" l="1"/>
  <c r="F202" i="2"/>
  <c r="E200" i="2"/>
  <c r="A200" i="2"/>
  <c r="D204" i="2"/>
  <c r="B203" i="2"/>
  <c r="F203" i="2"/>
  <c r="F204" i="2"/>
  <c r="G200" i="2"/>
  <c r="J204" i="2"/>
  <c r="J203" i="2"/>
  <c r="I200" i="2"/>
  <c r="B202" i="2"/>
  <c r="H202" i="2"/>
  <c r="D202" i="2"/>
  <c r="C200" i="2"/>
  <c r="B204" i="2"/>
  <c r="H203" i="2"/>
  <c r="D203" i="2"/>
  <c r="H204" i="2"/>
</calcChain>
</file>

<file path=xl/sharedStrings.xml><?xml version="1.0" encoding="utf-8"?>
<sst xmlns="http://schemas.openxmlformats.org/spreadsheetml/2006/main" count="698" uniqueCount="21">
  <si>
    <t>ARTIST INVENTORY</t>
  </si>
  <si>
    <t xml:space="preserve">Name: </t>
  </si>
  <si>
    <t xml:space="preserve">Phone: </t>
  </si>
  <si>
    <t>Email:</t>
  </si>
  <si>
    <t>INV #</t>
  </si>
  <si>
    <t>Title of work</t>
  </si>
  <si>
    <t>Price</t>
  </si>
  <si>
    <r>
      <t xml:space="preserve">Category (Required)
</t>
    </r>
    <r>
      <rPr>
        <b/>
        <sz val="11"/>
        <color rgb="FFFF0000"/>
        <rFont val="Arial"/>
        <family val="2"/>
      </rPr>
      <t>(Select from Dropdown Choices)</t>
    </r>
  </si>
  <si>
    <t>Sold</t>
  </si>
  <si>
    <t>2D Bin Print</t>
  </si>
  <si>
    <t>2D Wall</t>
  </si>
  <si>
    <t xml:space="preserve">3D </t>
  </si>
  <si>
    <t>Cards</t>
  </si>
  <si>
    <t>Jewelry</t>
  </si>
  <si>
    <t>Category:</t>
  </si>
  <si>
    <t>Artist:</t>
  </si>
  <si>
    <t>Title:</t>
  </si>
  <si>
    <t>Price:</t>
  </si>
  <si>
    <t>Inv#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</si>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</sst>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"/>
  </numFmts>
  <fonts count="12" x14ac:knownFonts="1">
    <font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 Narrow"/>
      <family val="2"/>
    </font>
    <font>
      <u/>
      <sz val="12"/>
      <color theme="10"/>
      <name val="Arial"/>
      <family val="2"/>
    </font>
    <font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sz val="14"/>
      <color rgb="FF000000"/>
      <name val="Century Gothi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165" fontId="2" fillId="0" borderId="4" xfId="0" applyNumberFormat="1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0" fillId="4" borderId="0" xfId="0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/>
    <xf numFmtId="0" fontId="0" fillId="4" borderId="0" xfId="0" applyFill="1" applyAlignment="1" applyProtection="1">
      <protection locked="0"/>
    </xf>
    <xf numFmtId="0" fontId="6" fillId="5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vertical="center"/>
    </xf>
    <xf numFmtId="8" fontId="6" fillId="0" borderId="9" xfId="0" applyNumberFormat="1" applyFont="1" applyBorder="1" applyAlignment="1">
      <alignment horizontal="center" vertical="center"/>
    </xf>
    <xf numFmtId="8" fontId="4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protection locked="0"/>
    </xf>
    <xf numFmtId="0" fontId="6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 applyProtection="1">
      <protection locked="0"/>
    </xf>
    <xf numFmtId="0" fontId="6" fillId="5" borderId="15" xfId="0" applyFont="1" applyFill="1" applyBorder="1" applyAlignment="1">
      <alignment vertical="center"/>
    </xf>
    <xf numFmtId="8" fontId="6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 applyProtection="1">
      <protection locked="0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" xfId="0" applyBorder="1" applyAlignment="1" applyProtection="1">
      <protection locked="0"/>
    </xf>
    <xf numFmtId="8" fontId="4" fillId="0" borderId="1" xfId="0" applyNumberFormat="1" applyFont="1" applyBorder="1" applyAlignment="1">
      <alignment horizontal="center" vertical="center"/>
    </xf>
    <xf numFmtId="9" fontId="6" fillId="0" borderId="1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protection locked="0"/>
    </xf>
    <xf numFmtId="0" fontId="4" fillId="0" borderId="1" xfId="0" applyFont="1" applyFill="1" applyBorder="1" applyAlignment="1">
      <alignment vertical="center"/>
    </xf>
    <xf numFmtId="8" fontId="4" fillId="0" borderId="1" xfId="0" applyNumberFormat="1" applyFont="1" applyFill="1" applyBorder="1" applyAlignment="1">
      <alignment horizontal="center" vertical="center"/>
    </xf>
    <xf numFmtId="0" fontId="7" fillId="0" borderId="9" xfId="0" applyFont="1" applyBorder="1" applyAlignment="1" applyProtection="1">
      <protection locked="0"/>
    </xf>
    <xf numFmtId="0" fontId="6" fillId="0" borderId="9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3" xfId="0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8" fillId="0" borderId="1" xfId="0" applyNumberFormat="1" applyFont="1" applyBorder="1" applyAlignment="1">
      <alignment horizontal="center" vertical="center" wrapText="1"/>
    </xf>
    <xf numFmtId="0" fontId="10" fillId="0" borderId="17" xfId="0" applyFont="1" applyBorder="1"/>
    <xf numFmtId="0" fontId="8" fillId="0" borderId="3" xfId="0" applyFont="1" applyBorder="1" applyAlignment="1">
      <alignment horizontal="center"/>
    </xf>
    <xf numFmtId="0" fontId="11" fillId="0" borderId="0" xfId="0" applyFont="1"/>
    <xf numFmtId="0" fontId="0" fillId="2" borderId="8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3" fillId="3" borderId="0" xfId="0" applyFont="1" applyFill="1" applyAlignment="1">
      <alignment horizontal="center" vertical="center"/>
    </xf>
    <xf numFmtId="0" fontId="5" fillId="0" borderId="13" xfId="1" applyBorder="1" applyAlignment="1" applyProtection="1">
      <alignment horizontal="left"/>
    </xf>
    <xf numFmtId="0" fontId="0" fillId="0" borderId="13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3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aude@frenchpainters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0"/>
  <sheetViews>
    <sheetView tabSelected="1" topLeftCell="B1" workbookViewId="0">
      <pane ySplit="6" topLeftCell="A7" activePane="bottomLeft" state="frozen"/>
      <selection pane="bottomLeft" activeCell="D15" sqref="D15"/>
    </sheetView>
  </sheetViews>
  <sheetFormatPr baseColWidth="10" defaultColWidth="0" defaultRowHeight="16" x14ac:dyDescent="0.2"/>
  <cols>
    <col min="1" max="1" width="8.85546875" style="21" hidden="1" customWidth="1"/>
    <col min="2" max="2" width="8.85546875" style="12" customWidth="1"/>
    <col min="3" max="3" width="3.5703125" style="21" customWidth="1"/>
    <col min="4" max="4" width="25" style="21" customWidth="1"/>
    <col min="5" max="5" width="8.7109375" style="10" customWidth="1"/>
    <col min="6" max="6" width="26.7109375" style="10" bestFit="1" customWidth="1"/>
    <col min="7" max="7" width="7.28515625" style="21" customWidth="1"/>
    <col min="8" max="15" width="0" style="21" hidden="1" customWidth="1"/>
    <col min="16" max="16" width="0" style="22" hidden="1" customWidth="1"/>
    <col min="17" max="17" width="0" style="21" hidden="1" customWidth="1"/>
    <col min="18" max="16384" width="8.85546875" style="21" hidden="1"/>
  </cols>
  <sheetData>
    <row r="1" spans="1:7" x14ac:dyDescent="0.2">
      <c r="B1" s="57" t="s">
        <v>0</v>
      </c>
      <c r="C1" s="57"/>
      <c r="D1" s="57"/>
      <c r="E1" s="60"/>
      <c r="F1" s="60"/>
      <c r="G1" s="60"/>
    </row>
    <row r="2" spans="1:7" ht="17" customHeight="1" x14ac:dyDescent="0.2">
      <c r="B2" s="11" t="s">
        <v>1</v>
      </c>
      <c r="C2" s="53" t="s">
        <v>19</v>
      </c>
      <c r="D2" s="54"/>
      <c r="E2" s="60"/>
      <c r="F2" s="60"/>
      <c r="G2" s="60"/>
    </row>
    <row r="3" spans="1:7" ht="17" customHeight="1" x14ac:dyDescent="0.2">
      <c r="B3" s="11" t="s">
        <v>2</v>
      </c>
      <c r="C3" s="55" t="s">
        <v>20</v>
      </c>
      <c r="D3" s="56"/>
      <c r="E3" s="60"/>
      <c r="F3" s="60"/>
      <c r="G3" s="60"/>
    </row>
    <row r="4" spans="1:7" ht="17" customHeight="1" x14ac:dyDescent="0.2">
      <c r="B4" s="11" t="s">
        <v>3</v>
      </c>
      <c r="C4" s="58" t="s">
        <v>20</v>
      </c>
      <c r="D4" s="59"/>
      <c r="E4" s="60"/>
      <c r="F4" s="60"/>
      <c r="G4" s="60"/>
    </row>
    <row r="5" spans="1:7" ht="17" customHeight="1" x14ac:dyDescent="0.2">
      <c r="B5" s="11"/>
      <c r="C5" s="47"/>
      <c r="D5" s="47"/>
      <c r="E5" s="48"/>
      <c r="F5" s="48"/>
      <c r="G5" s="48"/>
    </row>
    <row r="6" spans="1:7" s="18" customFormat="1" ht="30.75" customHeight="1" x14ac:dyDescent="0.2">
      <c r="B6" s="19" t="s">
        <v>4</v>
      </c>
      <c r="C6" s="19"/>
      <c r="D6" s="19" t="s">
        <v>5</v>
      </c>
      <c r="E6" s="20" t="s">
        <v>6</v>
      </c>
      <c r="F6" s="49" t="s">
        <v>7</v>
      </c>
      <c r="G6" s="19" t="s">
        <v>8</v>
      </c>
    </row>
    <row r="7" spans="1:7" s="23" customFormat="1" ht="19.5" customHeight="1" x14ac:dyDescent="0.2">
      <c r="A7" s="23">
        <v>1</v>
      </c>
      <c r="B7" s="24"/>
      <c r="C7" s="25"/>
      <c r="D7" s="25"/>
      <c r="E7" s="26"/>
      <c r="F7" s="27"/>
      <c r="G7" s="28"/>
    </row>
    <row r="8" spans="1:7" s="23" customFormat="1" ht="19.5" customHeight="1" x14ac:dyDescent="0.2">
      <c r="A8" s="23">
        <f t="shared" ref="A8:A39" si="0">+A7+1</f>
        <v>2</v>
      </c>
      <c r="B8" s="29"/>
      <c r="C8" s="30"/>
      <c r="D8" s="31"/>
      <c r="E8" s="32"/>
      <c r="F8" s="27"/>
      <c r="G8" s="28"/>
    </row>
    <row r="9" spans="1:7" s="23" customFormat="1" ht="19.5" customHeight="1" x14ac:dyDescent="0.2">
      <c r="A9" s="23">
        <f t="shared" si="0"/>
        <v>3</v>
      </c>
      <c r="B9" s="29"/>
      <c r="C9" s="30"/>
      <c r="D9" s="31"/>
      <c r="E9" s="32"/>
      <c r="F9" s="27"/>
      <c r="G9" s="28"/>
    </row>
    <row r="10" spans="1:7" s="23" customFormat="1" ht="19.5" customHeight="1" x14ac:dyDescent="0.2">
      <c r="A10" s="23">
        <f t="shared" si="0"/>
        <v>4</v>
      </c>
      <c r="B10" s="29"/>
      <c r="C10" s="30"/>
      <c r="D10" s="31"/>
      <c r="E10" s="32"/>
      <c r="F10" s="27"/>
      <c r="G10" s="28"/>
    </row>
    <row r="11" spans="1:7" s="23" customFormat="1" ht="19.5" customHeight="1" x14ac:dyDescent="0.2">
      <c r="A11" s="23">
        <f t="shared" si="0"/>
        <v>5</v>
      </c>
      <c r="B11" s="29"/>
      <c r="C11" s="30"/>
      <c r="D11" s="31"/>
      <c r="E11" s="32"/>
      <c r="F11" s="27"/>
      <c r="G11" s="28"/>
    </row>
    <row r="12" spans="1:7" s="23" customFormat="1" ht="19.5" customHeight="1" x14ac:dyDescent="0.2">
      <c r="A12" s="23">
        <f t="shared" si="0"/>
        <v>6</v>
      </c>
      <c r="B12" s="29"/>
      <c r="C12" s="30"/>
      <c r="D12" s="31"/>
      <c r="E12" s="32"/>
      <c r="F12" s="27"/>
      <c r="G12" s="28"/>
    </row>
    <row r="13" spans="1:7" s="23" customFormat="1" ht="19.5" customHeight="1" x14ac:dyDescent="0.2">
      <c r="A13" s="23">
        <f t="shared" si="0"/>
        <v>7</v>
      </c>
      <c r="B13" s="29"/>
      <c r="C13" s="30"/>
      <c r="D13" s="31"/>
      <c r="E13" s="32"/>
      <c r="F13" s="27"/>
      <c r="G13" s="28"/>
    </row>
    <row r="14" spans="1:7" s="23" customFormat="1" ht="19.5" customHeight="1" x14ac:dyDescent="0.2">
      <c r="A14" s="23">
        <f t="shared" si="0"/>
        <v>8</v>
      </c>
      <c r="B14" s="29"/>
      <c r="C14" s="30"/>
      <c r="D14" s="31"/>
      <c r="E14" s="32"/>
      <c r="F14" s="27"/>
      <c r="G14" s="28"/>
    </row>
    <row r="15" spans="1:7" s="23" customFormat="1" ht="19.5" customHeight="1" x14ac:dyDescent="0.2">
      <c r="A15" s="23">
        <f t="shared" si="0"/>
        <v>9</v>
      </c>
      <c r="B15" s="29"/>
      <c r="C15" s="30"/>
      <c r="D15" s="31"/>
      <c r="E15" s="32"/>
      <c r="F15" s="27"/>
      <c r="G15" s="28"/>
    </row>
    <row r="16" spans="1:7" s="23" customFormat="1" ht="19.5" customHeight="1" x14ac:dyDescent="0.2">
      <c r="A16" s="23">
        <f t="shared" si="0"/>
        <v>10</v>
      </c>
      <c r="B16" s="29"/>
      <c r="C16" s="30"/>
      <c r="D16" s="31"/>
      <c r="E16" s="32"/>
      <c r="F16" s="27"/>
      <c r="G16" s="28"/>
    </row>
    <row r="17" spans="1:7" s="23" customFormat="1" ht="19.5" customHeight="1" x14ac:dyDescent="0.2">
      <c r="A17" s="23">
        <f t="shared" si="0"/>
        <v>11</v>
      </c>
      <c r="B17" s="29"/>
      <c r="C17" s="30"/>
      <c r="D17" s="31"/>
      <c r="E17" s="32"/>
      <c r="F17" s="27"/>
      <c r="G17" s="28"/>
    </row>
    <row r="18" spans="1:7" s="23" customFormat="1" ht="19.5" customHeight="1" x14ac:dyDescent="0.2">
      <c r="A18" s="23">
        <f t="shared" si="0"/>
        <v>12</v>
      </c>
      <c r="B18" s="29"/>
      <c r="C18" s="30"/>
      <c r="D18" s="31"/>
      <c r="E18" s="32"/>
      <c r="F18" s="27"/>
      <c r="G18" s="28"/>
    </row>
    <row r="19" spans="1:7" s="23" customFormat="1" ht="19.5" customHeight="1" x14ac:dyDescent="0.2">
      <c r="A19" s="23">
        <f t="shared" si="0"/>
        <v>13</v>
      </c>
      <c r="B19" s="29"/>
      <c r="C19" s="33"/>
      <c r="D19" s="31"/>
      <c r="E19" s="32"/>
      <c r="F19" s="27"/>
      <c r="G19" s="28"/>
    </row>
    <row r="20" spans="1:7" s="23" customFormat="1" ht="19.5" customHeight="1" x14ac:dyDescent="0.2">
      <c r="A20" s="23">
        <f t="shared" si="0"/>
        <v>14</v>
      </c>
      <c r="B20" s="29"/>
      <c r="C20" s="33"/>
      <c r="D20" s="31"/>
      <c r="E20" s="32"/>
      <c r="F20" s="27"/>
      <c r="G20" s="28"/>
    </row>
    <row r="21" spans="1:7" s="23" customFormat="1" ht="19.5" customHeight="1" x14ac:dyDescent="0.2">
      <c r="A21" s="23">
        <f t="shared" si="0"/>
        <v>15</v>
      </c>
      <c r="B21" s="29"/>
      <c r="C21" s="33"/>
      <c r="D21" s="31"/>
      <c r="E21" s="32"/>
      <c r="F21" s="27"/>
      <c r="G21" s="28"/>
    </row>
    <row r="22" spans="1:7" s="23" customFormat="1" ht="19.5" customHeight="1" x14ac:dyDescent="0.2">
      <c r="A22" s="23">
        <f t="shared" si="0"/>
        <v>16</v>
      </c>
      <c r="B22" s="29"/>
      <c r="C22" s="33"/>
      <c r="D22" s="34"/>
      <c r="E22" s="32"/>
      <c r="F22" s="27"/>
      <c r="G22" s="28"/>
    </row>
    <row r="23" spans="1:7" s="23" customFormat="1" ht="19.5" customHeight="1" x14ac:dyDescent="0.2">
      <c r="A23" s="23">
        <f t="shared" si="0"/>
        <v>17</v>
      </c>
      <c r="B23" s="29"/>
      <c r="C23" s="33"/>
      <c r="D23" s="34"/>
      <c r="E23" s="32"/>
      <c r="F23" s="27"/>
      <c r="G23" s="28"/>
    </row>
    <row r="24" spans="1:7" s="23" customFormat="1" ht="19.5" customHeight="1" x14ac:dyDescent="0.2">
      <c r="A24" s="23">
        <f t="shared" si="0"/>
        <v>18</v>
      </c>
      <c r="B24" s="29"/>
      <c r="C24" s="33"/>
      <c r="D24" s="34"/>
      <c r="E24" s="32"/>
      <c r="F24" s="27"/>
      <c r="G24" s="28"/>
    </row>
    <row r="25" spans="1:7" s="23" customFormat="1" ht="19.5" customHeight="1" x14ac:dyDescent="0.2">
      <c r="A25" s="23">
        <f t="shared" si="0"/>
        <v>19</v>
      </c>
      <c r="B25" s="29"/>
      <c r="C25" s="33"/>
      <c r="D25" s="34"/>
      <c r="E25" s="32"/>
      <c r="F25" s="27"/>
      <c r="G25" s="28"/>
    </row>
    <row r="26" spans="1:7" s="23" customFormat="1" ht="19.5" customHeight="1" x14ac:dyDescent="0.2">
      <c r="A26" s="23">
        <f t="shared" si="0"/>
        <v>20</v>
      </c>
      <c r="B26" s="29"/>
      <c r="C26" s="33"/>
      <c r="D26" s="34"/>
      <c r="E26" s="32"/>
      <c r="F26" s="27"/>
      <c r="G26" s="28"/>
    </row>
    <row r="27" spans="1:7" s="23" customFormat="1" ht="19.5" customHeight="1" x14ac:dyDescent="0.2">
      <c r="A27" s="23">
        <f t="shared" si="0"/>
        <v>21</v>
      </c>
      <c r="B27" s="35"/>
      <c r="C27" s="33"/>
      <c r="D27" s="34"/>
      <c r="E27" s="32"/>
      <c r="F27" s="27"/>
      <c r="G27" s="28"/>
    </row>
    <row r="28" spans="1:7" s="23" customFormat="1" ht="19.5" customHeight="1" x14ac:dyDescent="0.2">
      <c r="A28" s="23">
        <f t="shared" si="0"/>
        <v>22</v>
      </c>
      <c r="B28" s="35"/>
      <c r="C28" s="33"/>
      <c r="D28" s="34"/>
      <c r="E28" s="32"/>
      <c r="F28" s="27"/>
      <c r="G28" s="28"/>
    </row>
    <row r="29" spans="1:7" s="23" customFormat="1" ht="19.5" customHeight="1" x14ac:dyDescent="0.2">
      <c r="A29" s="23">
        <f t="shared" si="0"/>
        <v>23</v>
      </c>
      <c r="B29" s="35"/>
      <c r="C29" s="33"/>
      <c r="D29" s="34"/>
      <c r="E29" s="32"/>
      <c r="F29" s="27"/>
      <c r="G29" s="28"/>
    </row>
    <row r="30" spans="1:7" ht="19.5" customHeight="1" x14ac:dyDescent="0.2">
      <c r="A30" s="23">
        <f t="shared" si="0"/>
        <v>24</v>
      </c>
      <c r="B30" s="35"/>
      <c r="C30" s="33"/>
      <c r="D30" s="34"/>
      <c r="E30" s="32"/>
      <c r="F30" s="27"/>
      <c r="G30" s="36"/>
    </row>
    <row r="31" spans="1:7" ht="19.5" customHeight="1" x14ac:dyDescent="0.2">
      <c r="A31" s="23">
        <f t="shared" si="0"/>
        <v>25</v>
      </c>
      <c r="B31" s="35"/>
      <c r="C31" s="33"/>
      <c r="D31" s="34"/>
      <c r="E31" s="32"/>
      <c r="F31" s="27"/>
      <c r="G31" s="36"/>
    </row>
    <row r="32" spans="1:7" ht="19.5" customHeight="1" x14ac:dyDescent="0.2">
      <c r="A32" s="23">
        <f t="shared" si="0"/>
        <v>26</v>
      </c>
      <c r="B32" s="35"/>
      <c r="C32" s="33"/>
      <c r="D32" s="34"/>
      <c r="E32" s="32"/>
      <c r="F32" s="27"/>
      <c r="G32" s="36"/>
    </row>
    <row r="33" spans="1:7" ht="19.5" customHeight="1" x14ac:dyDescent="0.2">
      <c r="A33" s="23">
        <f t="shared" si="0"/>
        <v>27</v>
      </c>
      <c r="B33" s="35"/>
      <c r="C33" s="33"/>
      <c r="D33" s="34"/>
      <c r="E33" s="32"/>
      <c r="F33" s="27"/>
      <c r="G33" s="36"/>
    </row>
    <row r="34" spans="1:7" ht="19.5" customHeight="1" x14ac:dyDescent="0.2">
      <c r="A34" s="23">
        <f t="shared" si="0"/>
        <v>28</v>
      </c>
      <c r="B34" s="35"/>
      <c r="C34" s="33"/>
      <c r="D34" s="34"/>
      <c r="E34" s="32"/>
      <c r="F34" s="27"/>
      <c r="G34" s="36"/>
    </row>
    <row r="35" spans="1:7" ht="19.5" customHeight="1" x14ac:dyDescent="0.2">
      <c r="A35" s="23">
        <f t="shared" si="0"/>
        <v>29</v>
      </c>
      <c r="B35" s="35"/>
      <c r="C35" s="33"/>
      <c r="D35" s="34"/>
      <c r="E35" s="32"/>
      <c r="F35" s="27"/>
      <c r="G35" s="36"/>
    </row>
    <row r="36" spans="1:7" ht="19.5" customHeight="1" x14ac:dyDescent="0.2">
      <c r="A36" s="23">
        <f t="shared" si="0"/>
        <v>30</v>
      </c>
      <c r="B36" s="35"/>
      <c r="C36" s="33"/>
      <c r="D36" s="34"/>
      <c r="E36" s="32"/>
      <c r="F36" s="27"/>
      <c r="G36" s="36"/>
    </row>
    <row r="37" spans="1:7" x14ac:dyDescent="0.2">
      <c r="A37" s="23">
        <f t="shared" si="0"/>
        <v>31</v>
      </c>
      <c r="B37" s="35"/>
      <c r="C37" s="33"/>
      <c r="D37" s="34"/>
      <c r="E37" s="32"/>
      <c r="F37" s="27"/>
      <c r="G37" s="36"/>
    </row>
    <row r="38" spans="1:7" x14ac:dyDescent="0.2">
      <c r="A38" s="23">
        <f t="shared" si="0"/>
        <v>32</v>
      </c>
      <c r="B38" s="35"/>
      <c r="C38" s="33"/>
      <c r="D38" s="34"/>
      <c r="E38" s="32"/>
      <c r="F38" s="27"/>
      <c r="G38" s="36"/>
    </row>
    <row r="39" spans="1:7" x14ac:dyDescent="0.2">
      <c r="A39" s="23">
        <f t="shared" si="0"/>
        <v>33</v>
      </c>
      <c r="B39" s="35"/>
      <c r="C39" s="33"/>
      <c r="D39" s="34"/>
      <c r="E39" s="32"/>
      <c r="F39" s="27"/>
      <c r="G39" s="36"/>
    </row>
    <row r="40" spans="1:7" x14ac:dyDescent="0.2">
      <c r="A40" s="23">
        <f t="shared" ref="A40:A71" si="1">+A39+1</f>
        <v>34</v>
      </c>
      <c r="B40" s="35"/>
      <c r="C40" s="33"/>
      <c r="D40" s="34"/>
      <c r="E40" s="32"/>
      <c r="F40" s="27"/>
      <c r="G40" s="36"/>
    </row>
    <row r="41" spans="1:7" x14ac:dyDescent="0.2">
      <c r="A41" s="23">
        <f t="shared" si="1"/>
        <v>35</v>
      </c>
      <c r="B41" s="38"/>
      <c r="C41" s="33"/>
      <c r="D41" s="34"/>
      <c r="E41" s="32"/>
      <c r="F41" s="27"/>
      <c r="G41" s="36"/>
    </row>
    <row r="42" spans="1:7" x14ac:dyDescent="0.2">
      <c r="A42" s="23">
        <f t="shared" si="1"/>
        <v>36</v>
      </c>
      <c r="B42" s="35"/>
      <c r="C42" s="33"/>
      <c r="D42" s="34"/>
      <c r="E42" s="32"/>
      <c r="F42" s="27"/>
      <c r="G42" s="36"/>
    </row>
    <row r="43" spans="1:7" x14ac:dyDescent="0.2">
      <c r="A43" s="23">
        <f t="shared" si="1"/>
        <v>37</v>
      </c>
      <c r="B43" s="39"/>
      <c r="C43" s="40"/>
      <c r="D43" s="41"/>
      <c r="E43" s="42"/>
      <c r="F43" s="27"/>
      <c r="G43" s="36"/>
    </row>
    <row r="44" spans="1:7" x14ac:dyDescent="0.2">
      <c r="A44" s="23">
        <f t="shared" si="1"/>
        <v>38</v>
      </c>
      <c r="B44" s="39"/>
      <c r="C44" s="40"/>
      <c r="D44" s="41"/>
      <c r="E44" s="42"/>
      <c r="F44" s="27"/>
      <c r="G44" s="36"/>
    </row>
    <row r="45" spans="1:7" x14ac:dyDescent="0.2">
      <c r="A45" s="23">
        <f t="shared" si="1"/>
        <v>39</v>
      </c>
      <c r="B45" s="39"/>
      <c r="C45" s="40"/>
      <c r="D45" s="41"/>
      <c r="E45" s="42"/>
      <c r="F45" s="27"/>
      <c r="G45" s="36"/>
    </row>
    <row r="46" spans="1:7" x14ac:dyDescent="0.2">
      <c r="A46" s="23">
        <f t="shared" si="1"/>
        <v>40</v>
      </c>
      <c r="B46" s="39"/>
      <c r="C46" s="40"/>
      <c r="D46" s="41"/>
      <c r="E46" s="42"/>
      <c r="F46" s="27"/>
      <c r="G46" s="36"/>
    </row>
    <row r="47" spans="1:7" x14ac:dyDescent="0.2">
      <c r="A47" s="23">
        <f t="shared" si="1"/>
        <v>41</v>
      </c>
      <c r="B47" s="39"/>
      <c r="C47" s="40"/>
      <c r="D47" s="41"/>
      <c r="E47" s="42"/>
      <c r="F47" s="27"/>
      <c r="G47" s="36"/>
    </row>
    <row r="48" spans="1:7" x14ac:dyDescent="0.2">
      <c r="A48" s="23">
        <f t="shared" si="1"/>
        <v>42</v>
      </c>
      <c r="B48" s="39"/>
      <c r="C48" s="40"/>
      <c r="D48" s="41"/>
      <c r="E48" s="42"/>
      <c r="F48" s="27"/>
      <c r="G48" s="36"/>
    </row>
    <row r="49" spans="1:7" x14ac:dyDescent="0.2">
      <c r="A49" s="23">
        <f t="shared" si="1"/>
        <v>43</v>
      </c>
      <c r="B49" s="39"/>
      <c r="C49" s="40"/>
      <c r="D49" s="41"/>
      <c r="E49" s="42"/>
      <c r="F49" s="27"/>
      <c r="G49" s="36"/>
    </row>
    <row r="50" spans="1:7" x14ac:dyDescent="0.2">
      <c r="A50" s="23">
        <f t="shared" si="1"/>
        <v>44</v>
      </c>
      <c r="B50" s="39"/>
      <c r="C50" s="40"/>
      <c r="D50" s="41"/>
      <c r="E50" s="42"/>
      <c r="F50" s="27"/>
      <c r="G50" s="36"/>
    </row>
    <row r="51" spans="1:7" x14ac:dyDescent="0.2">
      <c r="A51" s="23">
        <f t="shared" si="1"/>
        <v>45</v>
      </c>
      <c r="B51" s="39"/>
      <c r="C51" s="40"/>
      <c r="D51" s="41"/>
      <c r="E51" s="42"/>
      <c r="F51" s="27"/>
      <c r="G51" s="36"/>
    </row>
    <row r="52" spans="1:7" x14ac:dyDescent="0.2">
      <c r="A52" s="23">
        <f t="shared" si="1"/>
        <v>46</v>
      </c>
      <c r="B52" s="39"/>
      <c r="C52" s="40"/>
      <c r="D52" s="41"/>
      <c r="E52" s="42"/>
      <c r="F52" s="27"/>
      <c r="G52" s="36"/>
    </row>
    <row r="53" spans="1:7" x14ac:dyDescent="0.2">
      <c r="A53" s="23">
        <f t="shared" si="1"/>
        <v>47</v>
      </c>
      <c r="B53" s="39"/>
      <c r="C53" s="40"/>
      <c r="D53" s="41"/>
      <c r="E53" s="42"/>
      <c r="F53" s="27"/>
      <c r="G53" s="36"/>
    </row>
    <row r="54" spans="1:7" x14ac:dyDescent="0.2">
      <c r="A54" s="23">
        <f t="shared" si="1"/>
        <v>48</v>
      </c>
      <c r="B54" s="39"/>
      <c r="C54" s="40"/>
      <c r="D54" s="41"/>
      <c r="E54" s="42"/>
      <c r="F54" s="27"/>
      <c r="G54" s="36"/>
    </row>
    <row r="55" spans="1:7" x14ac:dyDescent="0.2">
      <c r="A55" s="23">
        <f t="shared" si="1"/>
        <v>49</v>
      </c>
      <c r="B55" s="39"/>
      <c r="C55" s="40"/>
      <c r="D55" s="41"/>
      <c r="E55" s="42"/>
      <c r="F55" s="27"/>
      <c r="G55" s="36"/>
    </row>
    <row r="56" spans="1:7" x14ac:dyDescent="0.2">
      <c r="A56" s="23">
        <f t="shared" si="1"/>
        <v>50</v>
      </c>
      <c r="B56" s="39"/>
      <c r="C56" s="40"/>
      <c r="D56" s="41"/>
      <c r="E56" s="42"/>
      <c r="F56" s="27"/>
      <c r="G56" s="36"/>
    </row>
    <row r="57" spans="1:7" x14ac:dyDescent="0.2">
      <c r="A57" s="23">
        <f t="shared" si="1"/>
        <v>51</v>
      </c>
      <c r="B57" s="39"/>
      <c r="C57" s="40"/>
      <c r="D57" s="41"/>
      <c r="E57" s="42"/>
      <c r="F57" s="27"/>
      <c r="G57" s="36"/>
    </row>
    <row r="58" spans="1:7" x14ac:dyDescent="0.2">
      <c r="A58" s="23">
        <f t="shared" si="1"/>
        <v>52</v>
      </c>
      <c r="B58" s="39"/>
      <c r="C58" s="40"/>
      <c r="D58" s="41"/>
      <c r="E58" s="42"/>
      <c r="F58" s="27"/>
      <c r="G58" s="36"/>
    </row>
    <row r="59" spans="1:7" x14ac:dyDescent="0.2">
      <c r="A59" s="23">
        <f t="shared" si="1"/>
        <v>53</v>
      </c>
      <c r="B59" s="39"/>
      <c r="C59" s="40"/>
      <c r="D59" s="41"/>
      <c r="E59" s="42"/>
      <c r="F59" s="27"/>
      <c r="G59" s="36"/>
    </row>
    <row r="60" spans="1:7" x14ac:dyDescent="0.2">
      <c r="A60" s="23">
        <f t="shared" si="1"/>
        <v>54</v>
      </c>
      <c r="B60" s="39"/>
      <c r="C60" s="40"/>
      <c r="D60" s="41"/>
      <c r="E60" s="42"/>
      <c r="F60" s="27"/>
      <c r="G60" s="36"/>
    </row>
    <row r="61" spans="1:7" x14ac:dyDescent="0.2">
      <c r="A61" s="23">
        <f t="shared" si="1"/>
        <v>55</v>
      </c>
      <c r="B61" s="39"/>
      <c r="C61" s="40"/>
      <c r="D61" s="41"/>
      <c r="E61" s="42"/>
      <c r="F61" s="27"/>
      <c r="G61" s="36"/>
    </row>
    <row r="62" spans="1:7" x14ac:dyDescent="0.2">
      <c r="A62" s="23">
        <f t="shared" si="1"/>
        <v>56</v>
      </c>
      <c r="B62" s="39"/>
      <c r="C62" s="40"/>
      <c r="D62" s="41"/>
      <c r="E62" s="42"/>
      <c r="F62" s="27"/>
      <c r="G62" s="36"/>
    </row>
    <row r="63" spans="1:7" x14ac:dyDescent="0.2">
      <c r="A63" s="23">
        <f t="shared" si="1"/>
        <v>57</v>
      </c>
      <c r="B63" s="39"/>
      <c r="C63" s="40"/>
      <c r="D63" s="41"/>
      <c r="E63" s="42"/>
      <c r="F63" s="27"/>
      <c r="G63" s="36"/>
    </row>
    <row r="64" spans="1:7" x14ac:dyDescent="0.2">
      <c r="A64" s="23">
        <f t="shared" si="1"/>
        <v>58</v>
      </c>
      <c r="B64" s="39"/>
      <c r="C64" s="40"/>
      <c r="D64" s="41"/>
      <c r="E64" s="42"/>
      <c r="F64" s="27"/>
      <c r="G64" s="36"/>
    </row>
    <row r="65" spans="1:7" x14ac:dyDescent="0.2">
      <c r="A65" s="23">
        <f t="shared" si="1"/>
        <v>59</v>
      </c>
      <c r="B65" s="39"/>
      <c r="C65" s="40"/>
      <c r="D65" s="41"/>
      <c r="E65" s="42"/>
      <c r="F65" s="27"/>
      <c r="G65" s="36"/>
    </row>
    <row r="66" spans="1:7" x14ac:dyDescent="0.2">
      <c r="A66" s="23">
        <f t="shared" si="1"/>
        <v>60</v>
      </c>
      <c r="B66" s="24"/>
      <c r="C66" s="43"/>
      <c r="D66" s="44"/>
      <c r="E66" s="26"/>
      <c r="F66" s="27"/>
      <c r="G66" s="36"/>
    </row>
    <row r="67" spans="1:7" x14ac:dyDescent="0.2">
      <c r="A67" s="23">
        <f t="shared" si="1"/>
        <v>61</v>
      </c>
      <c r="B67" s="29"/>
      <c r="C67" s="33"/>
      <c r="D67" s="34"/>
      <c r="E67" s="32"/>
      <c r="F67" s="27"/>
      <c r="G67" s="36"/>
    </row>
    <row r="68" spans="1:7" x14ac:dyDescent="0.2">
      <c r="A68" s="23">
        <f t="shared" si="1"/>
        <v>62</v>
      </c>
      <c r="B68" s="29"/>
      <c r="C68" s="33"/>
      <c r="D68" s="34"/>
      <c r="E68" s="32"/>
      <c r="F68" s="27"/>
      <c r="G68" s="36"/>
    </row>
    <row r="69" spans="1:7" x14ac:dyDescent="0.2">
      <c r="A69" s="23">
        <f t="shared" si="1"/>
        <v>63</v>
      </c>
      <c r="B69" s="29"/>
      <c r="C69" s="33"/>
      <c r="D69" s="34"/>
      <c r="E69" s="32"/>
      <c r="F69" s="27"/>
      <c r="G69" s="36"/>
    </row>
    <row r="70" spans="1:7" x14ac:dyDescent="0.2">
      <c r="A70" s="23">
        <f t="shared" si="1"/>
        <v>64</v>
      </c>
      <c r="B70" s="29"/>
      <c r="C70" s="33"/>
      <c r="D70" s="34"/>
      <c r="E70" s="32"/>
      <c r="F70" s="27"/>
      <c r="G70" s="36"/>
    </row>
    <row r="71" spans="1:7" x14ac:dyDescent="0.2">
      <c r="A71" s="23">
        <f t="shared" si="1"/>
        <v>65</v>
      </c>
      <c r="B71" s="29"/>
      <c r="C71" s="33"/>
      <c r="D71" s="34"/>
      <c r="E71" s="32"/>
      <c r="F71" s="27"/>
      <c r="G71" s="36"/>
    </row>
    <row r="72" spans="1:7" x14ac:dyDescent="0.2">
      <c r="A72" s="23">
        <f t="shared" ref="A72:A103" si="2">+A71+1</f>
        <v>66</v>
      </c>
      <c r="B72" s="29"/>
      <c r="C72" s="33"/>
      <c r="D72" s="34"/>
      <c r="E72" s="32"/>
      <c r="F72" s="27"/>
      <c r="G72" s="36"/>
    </row>
    <row r="73" spans="1:7" x14ac:dyDescent="0.2">
      <c r="A73" s="23">
        <f t="shared" si="2"/>
        <v>67</v>
      </c>
      <c r="B73" s="29"/>
      <c r="C73" s="33"/>
      <c r="D73" s="34"/>
      <c r="E73" s="32"/>
      <c r="F73" s="27"/>
      <c r="G73" s="36"/>
    </row>
    <row r="74" spans="1:7" x14ac:dyDescent="0.2">
      <c r="A74" s="23">
        <f t="shared" si="2"/>
        <v>68</v>
      </c>
      <c r="B74" s="39"/>
      <c r="C74" s="40"/>
      <c r="D74" s="41"/>
      <c r="E74" s="42"/>
      <c r="F74" s="27"/>
      <c r="G74" s="36"/>
    </row>
    <row r="75" spans="1:7" x14ac:dyDescent="0.2">
      <c r="A75" s="23">
        <f t="shared" si="2"/>
        <v>69</v>
      </c>
      <c r="B75" s="39"/>
      <c r="C75" s="40"/>
      <c r="D75" s="41"/>
      <c r="E75" s="42"/>
      <c r="F75" s="27"/>
      <c r="G75" s="36"/>
    </row>
    <row r="76" spans="1:7" x14ac:dyDescent="0.2">
      <c r="A76" s="23">
        <f t="shared" si="2"/>
        <v>70</v>
      </c>
      <c r="B76" s="39"/>
      <c r="C76" s="40"/>
      <c r="D76" s="41"/>
      <c r="E76" s="42"/>
      <c r="F76" s="27"/>
      <c r="G76" s="36"/>
    </row>
    <row r="77" spans="1:7" x14ac:dyDescent="0.2">
      <c r="A77" s="23">
        <f t="shared" si="2"/>
        <v>71</v>
      </c>
      <c r="B77" s="39"/>
      <c r="C77" s="40"/>
      <c r="D77" s="41"/>
      <c r="E77" s="42"/>
      <c r="F77" s="27"/>
      <c r="G77" s="36"/>
    </row>
    <row r="78" spans="1:7" x14ac:dyDescent="0.2">
      <c r="A78" s="23">
        <f t="shared" si="2"/>
        <v>72</v>
      </c>
      <c r="B78" s="39"/>
      <c r="C78" s="40"/>
      <c r="D78" s="41"/>
      <c r="E78" s="42"/>
      <c r="F78" s="27"/>
      <c r="G78" s="36"/>
    </row>
    <row r="79" spans="1:7" x14ac:dyDescent="0.2">
      <c r="A79" s="23">
        <f t="shared" si="2"/>
        <v>73</v>
      </c>
      <c r="B79" s="39"/>
      <c r="C79" s="40"/>
      <c r="D79" s="41"/>
      <c r="E79" s="42"/>
      <c r="F79" s="27"/>
      <c r="G79" s="36"/>
    </row>
    <row r="80" spans="1:7" x14ac:dyDescent="0.2">
      <c r="A80" s="23">
        <f t="shared" si="2"/>
        <v>74</v>
      </c>
      <c r="B80" s="39"/>
      <c r="C80" s="40"/>
      <c r="D80" s="41"/>
      <c r="E80" s="42"/>
      <c r="F80" s="27"/>
      <c r="G80" s="36"/>
    </row>
    <row r="81" spans="1:7" x14ac:dyDescent="0.2">
      <c r="A81" s="23">
        <f t="shared" si="2"/>
        <v>75</v>
      </c>
      <c r="B81" s="39"/>
      <c r="C81" s="40"/>
      <c r="D81" s="41"/>
      <c r="E81" s="42"/>
      <c r="F81" s="27"/>
      <c r="G81" s="36"/>
    </row>
    <row r="82" spans="1:7" x14ac:dyDescent="0.2">
      <c r="A82" s="23">
        <f t="shared" si="2"/>
        <v>76</v>
      </c>
      <c r="B82" s="39"/>
      <c r="C82" s="40"/>
      <c r="D82" s="41"/>
      <c r="E82" s="42"/>
      <c r="F82" s="27"/>
      <c r="G82" s="36"/>
    </row>
    <row r="83" spans="1:7" x14ac:dyDescent="0.2">
      <c r="A83" s="23">
        <f t="shared" si="2"/>
        <v>77</v>
      </c>
      <c r="B83" s="45"/>
      <c r="C83" s="36"/>
      <c r="D83" s="46"/>
      <c r="E83" s="37"/>
      <c r="F83" s="27"/>
      <c r="G83" s="36"/>
    </row>
    <row r="84" spans="1:7" x14ac:dyDescent="0.2">
      <c r="A84" s="23">
        <f t="shared" si="2"/>
        <v>78</v>
      </c>
      <c r="B84" s="45"/>
      <c r="C84" s="36"/>
      <c r="D84" s="46"/>
      <c r="E84" s="37"/>
      <c r="F84" s="27"/>
      <c r="G84" s="36"/>
    </row>
    <row r="85" spans="1:7" x14ac:dyDescent="0.2">
      <c r="A85" s="23">
        <f t="shared" si="2"/>
        <v>79</v>
      </c>
      <c r="B85" s="45"/>
      <c r="C85" s="36"/>
      <c r="D85" s="46"/>
      <c r="E85" s="37"/>
      <c r="F85" s="27"/>
      <c r="G85" s="36"/>
    </row>
    <row r="86" spans="1:7" x14ac:dyDescent="0.2">
      <c r="A86" s="23">
        <f t="shared" si="2"/>
        <v>80</v>
      </c>
      <c r="B86" s="45"/>
      <c r="C86" s="36"/>
      <c r="D86" s="46"/>
      <c r="E86" s="37"/>
      <c r="F86" s="27"/>
      <c r="G86" s="36"/>
    </row>
    <row r="87" spans="1:7" x14ac:dyDescent="0.2">
      <c r="A87" s="23">
        <f t="shared" si="2"/>
        <v>81</v>
      </c>
      <c r="B87" s="45"/>
      <c r="C87" s="36"/>
      <c r="D87" s="46"/>
      <c r="E87" s="37"/>
      <c r="F87" s="27"/>
      <c r="G87" s="36"/>
    </row>
    <row r="88" spans="1:7" x14ac:dyDescent="0.2">
      <c r="A88" s="23">
        <f t="shared" si="2"/>
        <v>82</v>
      </c>
      <c r="B88" s="45"/>
      <c r="C88" s="36"/>
      <c r="D88" s="46"/>
      <c r="E88" s="37"/>
      <c r="F88" s="27"/>
      <c r="G88" s="36"/>
    </row>
    <row r="89" spans="1:7" x14ac:dyDescent="0.2">
      <c r="A89" s="23">
        <f t="shared" si="2"/>
        <v>83</v>
      </c>
      <c r="B89" s="45"/>
      <c r="C89" s="36"/>
      <c r="D89" s="46"/>
      <c r="E89" s="37"/>
      <c r="F89" s="27"/>
      <c r="G89" s="36"/>
    </row>
    <row r="90" spans="1:7" x14ac:dyDescent="0.2">
      <c r="A90" s="23">
        <f t="shared" si="2"/>
        <v>84</v>
      </c>
      <c r="B90" s="45"/>
      <c r="C90" s="36"/>
      <c r="D90" s="46"/>
      <c r="E90" s="37"/>
      <c r="F90" s="27"/>
      <c r="G90" s="36"/>
    </row>
    <row r="91" spans="1:7" x14ac:dyDescent="0.2">
      <c r="A91" s="23">
        <f t="shared" si="2"/>
        <v>85</v>
      </c>
      <c r="B91" s="45"/>
      <c r="C91" s="36"/>
      <c r="D91" s="46"/>
      <c r="E91" s="37"/>
      <c r="F91" s="27"/>
      <c r="G91" s="36"/>
    </row>
    <row r="92" spans="1:7" x14ac:dyDescent="0.2">
      <c r="A92" s="23">
        <f t="shared" si="2"/>
        <v>86</v>
      </c>
      <c r="B92" s="45"/>
      <c r="C92" s="36"/>
      <c r="D92" s="46"/>
      <c r="E92" s="37"/>
      <c r="F92" s="27"/>
      <c r="G92" s="36"/>
    </row>
    <row r="93" spans="1:7" x14ac:dyDescent="0.2">
      <c r="A93" s="23">
        <f t="shared" si="2"/>
        <v>87</v>
      </c>
      <c r="B93" s="45"/>
      <c r="C93" s="36"/>
      <c r="D93" s="46"/>
      <c r="E93" s="37"/>
      <c r="F93" s="27"/>
      <c r="G93" s="36"/>
    </row>
    <row r="94" spans="1:7" x14ac:dyDescent="0.2">
      <c r="A94" s="23">
        <f t="shared" si="2"/>
        <v>88</v>
      </c>
      <c r="B94" s="45"/>
      <c r="C94" s="36"/>
      <c r="D94" s="46"/>
      <c r="E94" s="37"/>
      <c r="F94" s="27"/>
      <c r="G94" s="36"/>
    </row>
    <row r="95" spans="1:7" x14ac:dyDescent="0.2">
      <c r="A95" s="23">
        <f t="shared" si="2"/>
        <v>89</v>
      </c>
      <c r="B95" s="45"/>
      <c r="C95" s="36"/>
      <c r="D95" s="46"/>
      <c r="E95" s="37"/>
      <c r="F95" s="27"/>
      <c r="G95" s="36"/>
    </row>
    <row r="96" spans="1:7" x14ac:dyDescent="0.2">
      <c r="A96" s="23">
        <f t="shared" si="2"/>
        <v>90</v>
      </c>
      <c r="B96" s="45"/>
      <c r="C96" s="36"/>
      <c r="D96" s="46"/>
      <c r="E96" s="37"/>
      <c r="F96" s="27"/>
      <c r="G96" s="36"/>
    </row>
    <row r="97" spans="1:16" x14ac:dyDescent="0.2">
      <c r="A97" s="23">
        <f t="shared" si="2"/>
        <v>91</v>
      </c>
      <c r="B97" s="45"/>
      <c r="C97" s="36"/>
      <c r="D97" s="46"/>
      <c r="E97" s="37"/>
      <c r="F97" s="27"/>
      <c r="G97" s="36"/>
    </row>
    <row r="98" spans="1:16" x14ac:dyDescent="0.2">
      <c r="A98" s="23">
        <f t="shared" si="2"/>
        <v>92</v>
      </c>
      <c r="B98" s="45"/>
      <c r="C98" s="36"/>
      <c r="D98" s="46"/>
      <c r="E98" s="37"/>
      <c r="F98" s="27"/>
      <c r="G98" s="36"/>
    </row>
    <row r="99" spans="1:16" x14ac:dyDescent="0.2">
      <c r="A99" s="23">
        <f t="shared" si="2"/>
        <v>93</v>
      </c>
      <c r="B99" s="45"/>
      <c r="C99" s="36"/>
      <c r="D99" s="46"/>
      <c r="E99" s="37"/>
      <c r="F99" s="27"/>
      <c r="G99" s="36"/>
    </row>
    <row r="100" spans="1:16" x14ac:dyDescent="0.2">
      <c r="A100" s="23">
        <f t="shared" si="2"/>
        <v>94</v>
      </c>
      <c r="B100" s="45"/>
      <c r="C100" s="36"/>
      <c r="D100" s="46"/>
      <c r="E100" s="37"/>
      <c r="F100" s="27"/>
      <c r="G100" s="36"/>
    </row>
    <row r="101" spans="1:16" x14ac:dyDescent="0.2">
      <c r="A101" s="23">
        <f t="shared" si="2"/>
        <v>95</v>
      </c>
      <c r="B101" s="45"/>
      <c r="C101" s="36"/>
      <c r="D101" s="46"/>
      <c r="E101" s="37"/>
      <c r="F101" s="27"/>
      <c r="G101" s="36"/>
    </row>
    <row r="102" spans="1:16" x14ac:dyDescent="0.2">
      <c r="A102" s="23">
        <f t="shared" si="2"/>
        <v>96</v>
      </c>
      <c r="B102" s="45"/>
      <c r="C102" s="36"/>
      <c r="D102" s="46"/>
      <c r="E102" s="37"/>
      <c r="F102" s="27"/>
      <c r="G102" s="36"/>
    </row>
    <row r="103" spans="1:16" x14ac:dyDescent="0.2">
      <c r="A103" s="23">
        <f t="shared" si="2"/>
        <v>97</v>
      </c>
      <c r="B103" s="45"/>
      <c r="C103" s="36"/>
      <c r="D103" s="46"/>
      <c r="E103" s="37"/>
      <c r="F103" s="27"/>
      <c r="G103" s="36"/>
    </row>
    <row r="104" spans="1:16" x14ac:dyDescent="0.2">
      <c r="A104" s="23">
        <f t="shared" ref="A104:A135" si="3">+A103+1</f>
        <v>98</v>
      </c>
      <c r="B104" s="45"/>
      <c r="C104" s="36"/>
      <c r="D104" s="46"/>
      <c r="E104" s="37"/>
      <c r="F104" s="27"/>
      <c r="G104" s="36"/>
    </row>
    <row r="105" spans="1:16" x14ac:dyDescent="0.2">
      <c r="A105" s="23">
        <f t="shared" si="3"/>
        <v>99</v>
      </c>
      <c r="B105" s="45"/>
      <c r="C105" s="36"/>
      <c r="D105" s="46"/>
      <c r="E105" s="37"/>
      <c r="F105" s="27"/>
      <c r="G105" s="36"/>
    </row>
    <row r="106" spans="1:16" x14ac:dyDescent="0.2">
      <c r="A106" s="23">
        <f t="shared" si="3"/>
        <v>100</v>
      </c>
      <c r="B106" s="45"/>
      <c r="C106" s="36"/>
      <c r="D106" s="46"/>
      <c r="E106" s="37"/>
      <c r="F106" s="27"/>
      <c r="G106" s="36"/>
      <c r="P106" s="21"/>
    </row>
    <row r="107" spans="1:16" x14ac:dyDescent="0.2">
      <c r="A107" s="23">
        <f t="shared" si="3"/>
        <v>101</v>
      </c>
      <c r="B107" s="45"/>
      <c r="C107" s="36"/>
      <c r="D107" s="46"/>
      <c r="E107" s="37"/>
      <c r="F107" s="27"/>
      <c r="G107" s="36"/>
      <c r="P107" s="21"/>
    </row>
    <row r="108" spans="1:16" x14ac:dyDescent="0.2">
      <c r="A108" s="23">
        <f t="shared" si="3"/>
        <v>102</v>
      </c>
      <c r="B108" s="45"/>
      <c r="C108" s="36"/>
      <c r="D108" s="46"/>
      <c r="E108" s="37"/>
      <c r="F108" s="27"/>
      <c r="G108" s="36"/>
      <c r="P108" s="21"/>
    </row>
    <row r="109" spans="1:16" x14ac:dyDescent="0.2">
      <c r="A109" s="23">
        <f t="shared" si="3"/>
        <v>103</v>
      </c>
      <c r="B109" s="45"/>
      <c r="C109" s="36"/>
      <c r="D109" s="46"/>
      <c r="E109" s="37"/>
      <c r="F109" s="27"/>
      <c r="G109" s="36"/>
      <c r="P109" s="21"/>
    </row>
    <row r="110" spans="1:16" x14ac:dyDescent="0.2">
      <c r="A110" s="23">
        <f t="shared" si="3"/>
        <v>104</v>
      </c>
      <c r="B110" s="45"/>
      <c r="C110" s="36"/>
      <c r="D110" s="46"/>
      <c r="E110" s="37"/>
      <c r="F110" s="27"/>
      <c r="G110" s="36"/>
      <c r="P110" s="21"/>
    </row>
    <row r="111" spans="1:16" x14ac:dyDescent="0.2">
      <c r="A111" s="23">
        <f t="shared" si="3"/>
        <v>105</v>
      </c>
      <c r="B111" s="45"/>
      <c r="C111" s="36"/>
      <c r="D111" s="46"/>
      <c r="E111" s="37"/>
      <c r="F111" s="27"/>
      <c r="G111" s="36"/>
      <c r="P111" s="21"/>
    </row>
    <row r="112" spans="1:16" x14ac:dyDescent="0.2">
      <c r="A112" s="23">
        <f t="shared" si="3"/>
        <v>106</v>
      </c>
      <c r="B112" s="45"/>
      <c r="C112" s="36"/>
      <c r="D112" s="46"/>
      <c r="E112" s="37"/>
      <c r="F112" s="27"/>
      <c r="G112" s="36"/>
      <c r="P112" s="21"/>
    </row>
    <row r="113" spans="1:16" x14ac:dyDescent="0.2">
      <c r="A113" s="23">
        <f t="shared" si="3"/>
        <v>107</v>
      </c>
      <c r="B113" s="45"/>
      <c r="C113" s="36"/>
      <c r="D113" s="46"/>
      <c r="E113" s="37"/>
      <c r="F113" s="27"/>
      <c r="G113" s="36"/>
      <c r="P113" s="21"/>
    </row>
    <row r="114" spans="1:16" x14ac:dyDescent="0.2">
      <c r="A114" s="23">
        <f t="shared" si="3"/>
        <v>108</v>
      </c>
      <c r="B114" s="45"/>
      <c r="C114" s="36"/>
      <c r="D114" s="46"/>
      <c r="E114" s="37"/>
      <c r="F114" s="27"/>
      <c r="G114" s="36"/>
      <c r="P114" s="21"/>
    </row>
    <row r="115" spans="1:16" x14ac:dyDescent="0.2">
      <c r="A115" s="23">
        <f t="shared" si="3"/>
        <v>109</v>
      </c>
      <c r="B115" s="39"/>
      <c r="C115" s="40"/>
      <c r="D115" s="41"/>
      <c r="E115" s="42"/>
      <c r="F115" s="27"/>
      <c r="G115" s="36"/>
      <c r="P115" s="21"/>
    </row>
    <row r="116" spans="1:16" x14ac:dyDescent="0.2">
      <c r="A116" s="23">
        <f t="shared" si="3"/>
        <v>110</v>
      </c>
      <c r="B116" s="39"/>
      <c r="C116" s="40"/>
      <c r="D116" s="41"/>
      <c r="E116" s="42"/>
      <c r="F116" s="27"/>
      <c r="G116" s="36"/>
      <c r="P116" s="21"/>
    </row>
    <row r="117" spans="1:16" x14ac:dyDescent="0.2">
      <c r="A117" s="23">
        <f t="shared" si="3"/>
        <v>111</v>
      </c>
      <c r="B117" s="39"/>
      <c r="C117" s="40"/>
      <c r="D117" s="41"/>
      <c r="E117" s="42"/>
      <c r="F117" s="27"/>
      <c r="G117" s="36"/>
      <c r="P117" s="21"/>
    </row>
    <row r="118" spans="1:16" x14ac:dyDescent="0.2">
      <c r="A118" s="23">
        <f t="shared" si="3"/>
        <v>112</v>
      </c>
      <c r="B118" s="39"/>
      <c r="C118" s="40"/>
      <c r="D118" s="41"/>
      <c r="E118" s="42"/>
      <c r="F118" s="27"/>
      <c r="G118" s="36"/>
      <c r="P118" s="21"/>
    </row>
    <row r="119" spans="1:16" x14ac:dyDescent="0.2">
      <c r="A119" s="23">
        <f t="shared" si="3"/>
        <v>113</v>
      </c>
      <c r="B119" s="39"/>
      <c r="C119" s="40"/>
      <c r="D119" s="41"/>
      <c r="E119" s="42"/>
      <c r="F119" s="27"/>
      <c r="G119" s="36"/>
      <c r="P119" s="21"/>
    </row>
    <row r="120" spans="1:16" x14ac:dyDescent="0.2">
      <c r="A120" s="23">
        <f t="shared" si="3"/>
        <v>114</v>
      </c>
      <c r="B120" s="39"/>
      <c r="C120" s="40"/>
      <c r="D120" s="41"/>
      <c r="E120" s="42"/>
      <c r="F120" s="27"/>
      <c r="G120" s="36"/>
      <c r="P120" s="21"/>
    </row>
    <row r="121" spans="1:16" x14ac:dyDescent="0.2">
      <c r="A121" s="23">
        <f t="shared" si="3"/>
        <v>115</v>
      </c>
      <c r="B121" s="39"/>
      <c r="C121" s="40"/>
      <c r="D121" s="41"/>
      <c r="E121" s="42"/>
      <c r="F121" s="27"/>
      <c r="G121" s="36"/>
      <c r="P121" s="21"/>
    </row>
    <row r="122" spans="1:16" x14ac:dyDescent="0.2">
      <c r="A122" s="23">
        <f t="shared" si="3"/>
        <v>116</v>
      </c>
      <c r="B122" s="39"/>
      <c r="C122" s="40"/>
      <c r="D122" s="41"/>
      <c r="E122" s="42"/>
      <c r="F122" s="27"/>
      <c r="G122" s="36"/>
      <c r="P122" s="21"/>
    </row>
    <row r="123" spans="1:16" x14ac:dyDescent="0.2">
      <c r="A123" s="23">
        <f t="shared" si="3"/>
        <v>117</v>
      </c>
      <c r="B123" s="39"/>
      <c r="C123" s="40"/>
      <c r="D123" s="41"/>
      <c r="E123" s="42"/>
      <c r="F123" s="27"/>
      <c r="G123" s="36"/>
      <c r="P123" s="21"/>
    </row>
    <row r="124" spans="1:16" x14ac:dyDescent="0.2">
      <c r="A124" s="23">
        <f t="shared" si="3"/>
        <v>118</v>
      </c>
      <c r="B124" s="39"/>
      <c r="C124" s="40"/>
      <c r="D124" s="41"/>
      <c r="E124" s="42"/>
      <c r="F124" s="27"/>
      <c r="G124" s="36"/>
      <c r="P124" s="21"/>
    </row>
    <row r="125" spans="1:16" x14ac:dyDescent="0.2">
      <c r="A125" s="23">
        <f t="shared" si="3"/>
        <v>119</v>
      </c>
      <c r="B125" s="39"/>
      <c r="C125" s="40"/>
      <c r="D125" s="41"/>
      <c r="E125" s="42"/>
      <c r="F125" s="27"/>
      <c r="G125" s="36"/>
      <c r="P125" s="21"/>
    </row>
    <row r="126" spans="1:16" x14ac:dyDescent="0.2">
      <c r="A126" s="23">
        <f t="shared" si="3"/>
        <v>120</v>
      </c>
      <c r="B126" s="39"/>
      <c r="C126" s="40"/>
      <c r="D126" s="41"/>
      <c r="E126" s="42"/>
      <c r="F126" s="27"/>
      <c r="G126" s="36"/>
      <c r="P126" s="21"/>
    </row>
    <row r="127" spans="1:16" x14ac:dyDescent="0.2">
      <c r="A127" s="23">
        <f t="shared" si="3"/>
        <v>121</v>
      </c>
      <c r="B127" s="45"/>
      <c r="C127" s="36"/>
      <c r="D127" s="46"/>
      <c r="E127" s="37"/>
      <c r="F127" s="27"/>
      <c r="G127" s="36"/>
      <c r="P127" s="21"/>
    </row>
    <row r="128" spans="1:16" x14ac:dyDescent="0.2">
      <c r="A128" s="23">
        <f t="shared" si="3"/>
        <v>122</v>
      </c>
      <c r="B128" s="45"/>
      <c r="C128" s="36"/>
      <c r="D128" s="46"/>
      <c r="E128" s="37"/>
      <c r="F128" s="27"/>
      <c r="G128" s="36"/>
      <c r="P128" s="21"/>
    </row>
    <row r="129" spans="1:16" x14ac:dyDescent="0.2">
      <c r="A129" s="23">
        <f t="shared" si="3"/>
        <v>123</v>
      </c>
      <c r="B129" s="45"/>
      <c r="C129" s="36"/>
      <c r="D129" s="46"/>
      <c r="E129" s="37"/>
      <c r="F129" s="27"/>
      <c r="G129" s="36"/>
      <c r="P129" s="21"/>
    </row>
    <row r="130" spans="1:16" x14ac:dyDescent="0.2">
      <c r="A130" s="23">
        <f t="shared" si="3"/>
        <v>124</v>
      </c>
      <c r="B130" s="45"/>
      <c r="C130" s="36"/>
      <c r="D130" s="46"/>
      <c r="E130" s="37"/>
      <c r="F130" s="27"/>
      <c r="G130" s="36"/>
      <c r="P130" s="21"/>
    </row>
    <row r="131" spans="1:16" x14ac:dyDescent="0.2">
      <c r="A131" s="23">
        <f t="shared" si="3"/>
        <v>125</v>
      </c>
      <c r="B131" s="45"/>
      <c r="C131" s="36"/>
      <c r="D131" s="46"/>
      <c r="E131" s="37"/>
      <c r="F131" s="27"/>
      <c r="G131" s="36"/>
      <c r="P131" s="21"/>
    </row>
    <row r="132" spans="1:16" x14ac:dyDescent="0.2">
      <c r="A132" s="23">
        <f t="shared" si="3"/>
        <v>126</v>
      </c>
      <c r="B132" s="45"/>
      <c r="C132" s="36"/>
      <c r="D132" s="46"/>
      <c r="E132" s="37"/>
      <c r="F132" s="27"/>
      <c r="G132" s="36"/>
      <c r="P132" s="21"/>
    </row>
    <row r="133" spans="1:16" x14ac:dyDescent="0.2">
      <c r="A133" s="23">
        <f t="shared" si="3"/>
        <v>127</v>
      </c>
      <c r="B133" s="45"/>
      <c r="C133" s="36"/>
      <c r="D133" s="46"/>
      <c r="E133" s="37"/>
      <c r="F133" s="27"/>
      <c r="G133" s="36"/>
      <c r="P133" s="21"/>
    </row>
    <row r="134" spans="1:16" x14ac:dyDescent="0.2">
      <c r="A134" s="23">
        <f t="shared" si="3"/>
        <v>128</v>
      </c>
      <c r="B134" s="45"/>
      <c r="C134" s="36"/>
      <c r="D134" s="46"/>
      <c r="E134" s="37"/>
      <c r="F134" s="27"/>
      <c r="G134" s="36"/>
      <c r="P134" s="21"/>
    </row>
    <row r="135" spans="1:16" x14ac:dyDescent="0.2">
      <c r="A135" s="23">
        <f t="shared" si="3"/>
        <v>129</v>
      </c>
      <c r="B135" s="45"/>
      <c r="C135" s="36"/>
      <c r="D135" s="46"/>
      <c r="E135" s="37"/>
      <c r="F135" s="27"/>
      <c r="G135" s="36"/>
      <c r="P135" s="21"/>
    </row>
    <row r="136" spans="1:16" x14ac:dyDescent="0.2">
      <c r="A136" s="23">
        <f t="shared" ref="A136:A167" si="4">+A135+1</f>
        <v>130</v>
      </c>
      <c r="B136" s="45"/>
      <c r="C136" s="36"/>
      <c r="D136" s="46"/>
      <c r="E136" s="37"/>
      <c r="F136" s="27"/>
      <c r="G136" s="36"/>
      <c r="P136" s="21"/>
    </row>
    <row r="137" spans="1:16" x14ac:dyDescent="0.2">
      <c r="A137" s="23">
        <f t="shared" si="4"/>
        <v>131</v>
      </c>
      <c r="B137" s="45"/>
      <c r="C137" s="36"/>
      <c r="D137" s="46"/>
      <c r="E137" s="37"/>
      <c r="F137" s="27"/>
      <c r="G137" s="36"/>
      <c r="P137" s="21"/>
    </row>
    <row r="138" spans="1:16" x14ac:dyDescent="0.2">
      <c r="A138" s="23">
        <f t="shared" si="4"/>
        <v>132</v>
      </c>
      <c r="B138" s="45"/>
      <c r="C138" s="36"/>
      <c r="D138" s="46"/>
      <c r="E138" s="37"/>
      <c r="F138" s="27"/>
      <c r="G138" s="36"/>
      <c r="P138" s="21"/>
    </row>
    <row r="139" spans="1:16" x14ac:dyDescent="0.2">
      <c r="A139" s="23">
        <f t="shared" si="4"/>
        <v>133</v>
      </c>
      <c r="B139" s="45"/>
      <c r="C139" s="36"/>
      <c r="D139" s="46"/>
      <c r="E139" s="37"/>
      <c r="F139" s="27"/>
      <c r="G139" s="36"/>
      <c r="P139" s="21"/>
    </row>
    <row r="140" spans="1:16" x14ac:dyDescent="0.2">
      <c r="A140" s="23">
        <f t="shared" si="4"/>
        <v>134</v>
      </c>
      <c r="B140" s="45"/>
      <c r="C140" s="36"/>
      <c r="D140" s="46"/>
      <c r="E140" s="37"/>
      <c r="F140" s="27"/>
      <c r="G140" s="36"/>
      <c r="P140" s="21"/>
    </row>
    <row r="141" spans="1:16" x14ac:dyDescent="0.2">
      <c r="A141" s="23">
        <f t="shared" si="4"/>
        <v>135</v>
      </c>
      <c r="B141" s="45"/>
      <c r="C141" s="36"/>
      <c r="D141" s="46"/>
      <c r="E141" s="37"/>
      <c r="F141" s="27"/>
      <c r="G141" s="36"/>
      <c r="P141" s="21"/>
    </row>
    <row r="142" spans="1:16" x14ac:dyDescent="0.2">
      <c r="A142" s="23">
        <f t="shared" si="4"/>
        <v>136</v>
      </c>
      <c r="B142" s="45"/>
      <c r="C142" s="36"/>
      <c r="D142" s="46"/>
      <c r="E142" s="37"/>
      <c r="F142" s="27"/>
      <c r="G142" s="36"/>
      <c r="P142" s="21"/>
    </row>
    <row r="143" spans="1:16" x14ac:dyDescent="0.2">
      <c r="A143" s="23">
        <f t="shared" si="4"/>
        <v>137</v>
      </c>
      <c r="B143" s="45"/>
      <c r="C143" s="36"/>
      <c r="D143" s="46"/>
      <c r="E143" s="37"/>
      <c r="F143" s="27"/>
      <c r="G143" s="36"/>
      <c r="P143" s="21"/>
    </row>
    <row r="144" spans="1:16" x14ac:dyDescent="0.2">
      <c r="A144" s="23">
        <f t="shared" si="4"/>
        <v>138</v>
      </c>
      <c r="B144" s="45"/>
      <c r="C144" s="36"/>
      <c r="D144" s="46"/>
      <c r="E144" s="37"/>
      <c r="F144" s="27"/>
      <c r="G144" s="36"/>
      <c r="P144" s="21"/>
    </row>
    <row r="145" spans="1:16" x14ac:dyDescent="0.2">
      <c r="A145" s="23">
        <f t="shared" si="4"/>
        <v>139</v>
      </c>
      <c r="B145" s="45"/>
      <c r="C145" s="36"/>
      <c r="D145" s="46"/>
      <c r="E145" s="37"/>
      <c r="F145" s="27"/>
      <c r="G145" s="36"/>
      <c r="P145" s="21"/>
    </row>
    <row r="146" spans="1:16" x14ac:dyDescent="0.2">
      <c r="A146" s="23">
        <f t="shared" si="4"/>
        <v>140</v>
      </c>
      <c r="B146" s="45"/>
      <c r="C146" s="36"/>
      <c r="D146" s="46"/>
      <c r="E146" s="37"/>
      <c r="F146" s="27"/>
      <c r="G146" s="36"/>
      <c r="P146" s="21"/>
    </row>
    <row r="147" spans="1:16" x14ac:dyDescent="0.2">
      <c r="A147" s="23">
        <f t="shared" si="4"/>
        <v>141</v>
      </c>
      <c r="B147" s="45"/>
      <c r="C147" s="36"/>
      <c r="D147" s="46"/>
      <c r="E147" s="37"/>
      <c r="F147" s="27"/>
      <c r="G147" s="36"/>
      <c r="P147" s="21"/>
    </row>
    <row r="148" spans="1:16" x14ac:dyDescent="0.2">
      <c r="A148" s="23">
        <f t="shared" si="4"/>
        <v>142</v>
      </c>
      <c r="B148" s="45"/>
      <c r="C148" s="36"/>
      <c r="D148" s="46"/>
      <c r="E148" s="37"/>
      <c r="F148" s="27"/>
      <c r="G148" s="36"/>
      <c r="P148" s="21"/>
    </row>
    <row r="149" spans="1:16" x14ac:dyDescent="0.2">
      <c r="A149" s="23">
        <f t="shared" si="4"/>
        <v>143</v>
      </c>
      <c r="B149" s="45"/>
      <c r="C149" s="36"/>
      <c r="D149" s="46"/>
      <c r="E149" s="37"/>
      <c r="F149" s="27"/>
      <c r="G149" s="36"/>
      <c r="P149" s="21"/>
    </row>
    <row r="150" spans="1:16" x14ac:dyDescent="0.2">
      <c r="A150" s="23">
        <f t="shared" si="4"/>
        <v>144</v>
      </c>
      <c r="B150" s="45"/>
      <c r="C150" s="36"/>
      <c r="D150" s="46"/>
      <c r="E150" s="37"/>
      <c r="F150" s="27"/>
      <c r="G150" s="36"/>
      <c r="P150" s="21"/>
    </row>
    <row r="151" spans="1:16" x14ac:dyDescent="0.2">
      <c r="A151" s="23">
        <f t="shared" si="4"/>
        <v>145</v>
      </c>
      <c r="B151" s="45"/>
      <c r="C151" s="36"/>
      <c r="D151" s="46"/>
      <c r="E151" s="37"/>
      <c r="F151" s="27"/>
      <c r="G151" s="36"/>
      <c r="P151" s="21"/>
    </row>
    <row r="152" spans="1:16" x14ac:dyDescent="0.2">
      <c r="A152" s="23">
        <f t="shared" si="4"/>
        <v>146</v>
      </c>
      <c r="B152" s="45"/>
      <c r="C152" s="36"/>
      <c r="D152" s="46"/>
      <c r="E152" s="37"/>
      <c r="F152" s="27"/>
      <c r="G152" s="36"/>
      <c r="P152" s="21"/>
    </row>
    <row r="153" spans="1:16" x14ac:dyDescent="0.2">
      <c r="A153" s="23">
        <f t="shared" si="4"/>
        <v>147</v>
      </c>
      <c r="B153" s="45"/>
      <c r="C153" s="36"/>
      <c r="D153" s="46"/>
      <c r="E153" s="37"/>
      <c r="F153" s="27"/>
      <c r="G153" s="36"/>
      <c r="P153" s="21"/>
    </row>
    <row r="154" spans="1:16" x14ac:dyDescent="0.2">
      <c r="A154" s="23">
        <f t="shared" si="4"/>
        <v>148</v>
      </c>
      <c r="B154" s="45"/>
      <c r="C154" s="36"/>
      <c r="D154" s="46"/>
      <c r="E154" s="37"/>
      <c r="F154" s="27"/>
      <c r="G154" s="36"/>
      <c r="P154" s="21"/>
    </row>
    <row r="155" spans="1:16" x14ac:dyDescent="0.2">
      <c r="A155" s="23">
        <f t="shared" si="4"/>
        <v>149</v>
      </c>
      <c r="B155" s="45"/>
      <c r="C155" s="36"/>
      <c r="D155" s="46"/>
      <c r="E155" s="37"/>
      <c r="F155" s="27"/>
      <c r="G155" s="36"/>
      <c r="P155" s="21"/>
    </row>
    <row r="156" spans="1:16" x14ac:dyDescent="0.2">
      <c r="A156" s="23">
        <f t="shared" si="4"/>
        <v>150</v>
      </c>
      <c r="B156" s="45"/>
      <c r="C156" s="36"/>
      <c r="D156" s="46"/>
      <c r="E156" s="37"/>
      <c r="F156" s="27"/>
      <c r="G156" s="36"/>
      <c r="P156" s="21"/>
    </row>
    <row r="157" spans="1:16" x14ac:dyDescent="0.2">
      <c r="A157" s="23">
        <f t="shared" si="4"/>
        <v>151</v>
      </c>
      <c r="B157" s="45"/>
      <c r="C157" s="36"/>
      <c r="D157" s="46"/>
      <c r="E157" s="37"/>
      <c r="F157" s="27"/>
      <c r="G157" s="36"/>
      <c r="P157" s="21"/>
    </row>
    <row r="158" spans="1:16" x14ac:dyDescent="0.2">
      <c r="A158" s="23">
        <f t="shared" si="4"/>
        <v>152</v>
      </c>
      <c r="B158" s="45"/>
      <c r="C158" s="36"/>
      <c r="D158" s="46"/>
      <c r="E158" s="37"/>
      <c r="F158" s="27"/>
      <c r="G158" s="36"/>
      <c r="P158" s="21"/>
    </row>
    <row r="159" spans="1:16" x14ac:dyDescent="0.2">
      <c r="A159" s="23">
        <f t="shared" si="4"/>
        <v>153</v>
      </c>
      <c r="B159" s="45"/>
      <c r="C159" s="36"/>
      <c r="D159" s="46"/>
      <c r="E159" s="37"/>
      <c r="F159" s="27"/>
      <c r="G159" s="36"/>
      <c r="P159" s="21"/>
    </row>
    <row r="160" spans="1:16" x14ac:dyDescent="0.2">
      <c r="A160" s="23">
        <f t="shared" si="4"/>
        <v>154</v>
      </c>
      <c r="B160" s="45"/>
      <c r="C160" s="36"/>
      <c r="D160" s="46"/>
      <c r="E160" s="37"/>
      <c r="F160" s="27"/>
      <c r="G160" s="36"/>
      <c r="P160" s="21"/>
    </row>
    <row r="161" spans="1:16" x14ac:dyDescent="0.2">
      <c r="A161" s="23">
        <f t="shared" si="4"/>
        <v>155</v>
      </c>
      <c r="B161" s="45"/>
      <c r="C161" s="36"/>
      <c r="D161" s="46"/>
      <c r="E161" s="37"/>
      <c r="F161" s="27"/>
      <c r="G161" s="36"/>
      <c r="P161" s="21"/>
    </row>
    <row r="162" spans="1:16" x14ac:dyDescent="0.2">
      <c r="A162" s="23">
        <f t="shared" si="4"/>
        <v>156</v>
      </c>
      <c r="B162" s="45"/>
      <c r="C162" s="36"/>
      <c r="D162" s="46"/>
      <c r="E162" s="37"/>
      <c r="F162" s="27"/>
      <c r="G162" s="36"/>
      <c r="P162" s="21"/>
    </row>
    <row r="163" spans="1:16" x14ac:dyDescent="0.2">
      <c r="A163" s="23">
        <f t="shared" si="4"/>
        <v>157</v>
      </c>
      <c r="B163" s="45"/>
      <c r="C163" s="36"/>
      <c r="D163" s="46"/>
      <c r="E163" s="37"/>
      <c r="F163" s="27"/>
      <c r="G163" s="36"/>
      <c r="P163" s="21"/>
    </row>
    <row r="164" spans="1:16" x14ac:dyDescent="0.2">
      <c r="A164" s="23">
        <f t="shared" si="4"/>
        <v>158</v>
      </c>
      <c r="B164" s="45"/>
      <c r="C164" s="36"/>
      <c r="D164" s="46"/>
      <c r="E164" s="37"/>
      <c r="F164" s="27"/>
      <c r="G164" s="36"/>
      <c r="P164" s="21"/>
    </row>
    <row r="165" spans="1:16" x14ac:dyDescent="0.2">
      <c r="A165" s="23">
        <f t="shared" si="4"/>
        <v>159</v>
      </c>
      <c r="B165" s="45"/>
      <c r="C165" s="36"/>
      <c r="D165" s="46"/>
      <c r="E165" s="37"/>
      <c r="F165" s="27"/>
      <c r="G165" s="36"/>
      <c r="P165" s="21"/>
    </row>
    <row r="166" spans="1:16" x14ac:dyDescent="0.2">
      <c r="A166" s="23">
        <f t="shared" si="4"/>
        <v>160</v>
      </c>
      <c r="B166" s="45"/>
      <c r="C166" s="36"/>
      <c r="D166" s="46"/>
      <c r="E166" s="37"/>
      <c r="F166" s="27"/>
      <c r="G166" s="36"/>
      <c r="P166" s="21"/>
    </row>
    <row r="167" spans="1:16" x14ac:dyDescent="0.2">
      <c r="A167" s="23">
        <f t="shared" si="4"/>
        <v>161</v>
      </c>
      <c r="B167" s="45"/>
      <c r="C167" s="36"/>
      <c r="D167" s="46"/>
      <c r="E167" s="37"/>
      <c r="F167" s="27"/>
      <c r="G167" s="36"/>
      <c r="P167" s="21"/>
    </row>
    <row r="168" spans="1:16" x14ac:dyDescent="0.2">
      <c r="A168" s="23">
        <f t="shared" ref="A168:A199" si="5">+A167+1</f>
        <v>162</v>
      </c>
      <c r="B168" s="45"/>
      <c r="C168" s="36"/>
      <c r="D168" s="46"/>
      <c r="E168" s="37"/>
      <c r="F168" s="27"/>
      <c r="G168" s="36"/>
      <c r="P168" s="21"/>
    </row>
    <row r="169" spans="1:16" x14ac:dyDescent="0.2">
      <c r="A169" s="23">
        <f t="shared" si="5"/>
        <v>163</v>
      </c>
      <c r="B169" s="45"/>
      <c r="C169" s="36"/>
      <c r="D169" s="46"/>
      <c r="E169" s="37"/>
      <c r="F169" s="27"/>
      <c r="G169" s="36"/>
      <c r="P169" s="21"/>
    </row>
    <row r="170" spans="1:16" x14ac:dyDescent="0.2">
      <c r="A170" s="23">
        <f t="shared" si="5"/>
        <v>164</v>
      </c>
      <c r="B170" s="45"/>
      <c r="C170" s="36"/>
      <c r="D170" s="46"/>
      <c r="E170" s="37"/>
      <c r="F170" s="27"/>
      <c r="G170" s="36"/>
      <c r="P170" s="21"/>
    </row>
    <row r="171" spans="1:16" x14ac:dyDescent="0.2">
      <c r="A171" s="23">
        <f t="shared" si="5"/>
        <v>165</v>
      </c>
      <c r="B171" s="45"/>
      <c r="C171" s="36"/>
      <c r="D171" s="46"/>
      <c r="E171" s="37"/>
      <c r="F171" s="27"/>
      <c r="G171" s="36"/>
      <c r="P171" s="21"/>
    </row>
    <row r="172" spans="1:16" x14ac:dyDescent="0.2">
      <c r="A172" s="23">
        <f t="shared" si="5"/>
        <v>166</v>
      </c>
      <c r="B172" s="45"/>
      <c r="C172" s="36"/>
      <c r="D172" s="46"/>
      <c r="E172" s="37"/>
      <c r="F172" s="27"/>
      <c r="G172" s="36"/>
      <c r="P172" s="21"/>
    </row>
    <row r="173" spans="1:16" x14ac:dyDescent="0.2">
      <c r="A173" s="23">
        <f t="shared" si="5"/>
        <v>167</v>
      </c>
      <c r="B173" s="45"/>
      <c r="C173" s="36"/>
      <c r="D173" s="46"/>
      <c r="E173" s="37"/>
      <c r="F173" s="27"/>
      <c r="G173" s="36"/>
      <c r="P173" s="21"/>
    </row>
    <row r="174" spans="1:16" x14ac:dyDescent="0.2">
      <c r="A174" s="23">
        <f t="shared" si="5"/>
        <v>168</v>
      </c>
      <c r="B174" s="45"/>
      <c r="C174" s="36"/>
      <c r="D174" s="46"/>
      <c r="E174" s="37"/>
      <c r="F174" s="27"/>
      <c r="G174" s="36"/>
      <c r="P174" s="21"/>
    </row>
    <row r="175" spans="1:16" x14ac:dyDescent="0.2">
      <c r="A175" s="23">
        <f t="shared" si="5"/>
        <v>169</v>
      </c>
      <c r="B175" s="45"/>
      <c r="C175" s="36"/>
      <c r="D175" s="46"/>
      <c r="E175" s="37"/>
      <c r="F175" s="27"/>
      <c r="G175" s="36"/>
      <c r="P175" s="21"/>
    </row>
    <row r="176" spans="1:16" x14ac:dyDescent="0.2">
      <c r="A176" s="23">
        <f t="shared" si="5"/>
        <v>170</v>
      </c>
      <c r="B176" s="45"/>
      <c r="C176" s="36"/>
      <c r="D176" s="46"/>
      <c r="E176" s="37"/>
      <c r="F176" s="27"/>
      <c r="G176" s="36"/>
      <c r="P176" s="21"/>
    </row>
    <row r="177" spans="1:16" x14ac:dyDescent="0.2">
      <c r="A177" s="23">
        <f t="shared" si="5"/>
        <v>171</v>
      </c>
      <c r="B177" s="45"/>
      <c r="C177" s="36"/>
      <c r="D177" s="46"/>
      <c r="E177" s="37"/>
      <c r="F177" s="27"/>
      <c r="G177" s="36"/>
      <c r="P177" s="21"/>
    </row>
    <row r="178" spans="1:16" x14ac:dyDescent="0.2">
      <c r="A178" s="23">
        <f t="shared" si="5"/>
        <v>172</v>
      </c>
      <c r="B178" s="45"/>
      <c r="C178" s="36"/>
      <c r="D178" s="46"/>
      <c r="E178" s="37"/>
      <c r="F178" s="27"/>
      <c r="G178" s="36"/>
      <c r="P178" s="21"/>
    </row>
    <row r="179" spans="1:16" x14ac:dyDescent="0.2">
      <c r="A179" s="23">
        <f t="shared" si="5"/>
        <v>173</v>
      </c>
      <c r="B179" s="45"/>
      <c r="C179" s="36"/>
      <c r="D179" s="46"/>
      <c r="E179" s="37"/>
      <c r="F179" s="27"/>
      <c r="G179" s="36"/>
      <c r="P179" s="21"/>
    </row>
    <row r="180" spans="1:16" x14ac:dyDescent="0.2">
      <c r="A180" s="23">
        <f t="shared" si="5"/>
        <v>174</v>
      </c>
      <c r="B180" s="45"/>
      <c r="C180" s="36"/>
      <c r="D180" s="46"/>
      <c r="E180" s="37"/>
      <c r="F180" s="27"/>
      <c r="G180" s="36"/>
      <c r="P180" s="21"/>
    </row>
    <row r="181" spans="1:16" x14ac:dyDescent="0.2">
      <c r="A181" s="23">
        <f t="shared" si="5"/>
        <v>175</v>
      </c>
      <c r="B181" s="45"/>
      <c r="C181" s="36"/>
      <c r="D181" s="46"/>
      <c r="E181" s="37"/>
      <c r="F181" s="27"/>
      <c r="G181" s="36"/>
      <c r="P181" s="21"/>
    </row>
    <row r="182" spans="1:16" x14ac:dyDescent="0.2">
      <c r="A182" s="23">
        <f t="shared" si="5"/>
        <v>176</v>
      </c>
      <c r="B182" s="45"/>
      <c r="C182" s="36"/>
      <c r="D182" s="46"/>
      <c r="E182" s="37"/>
      <c r="F182" s="27"/>
      <c r="G182" s="36"/>
      <c r="P182" s="21"/>
    </row>
    <row r="183" spans="1:16" x14ac:dyDescent="0.2">
      <c r="A183" s="23">
        <f t="shared" si="5"/>
        <v>177</v>
      </c>
      <c r="B183" s="45"/>
      <c r="C183" s="36"/>
      <c r="D183" s="46"/>
      <c r="E183" s="37"/>
      <c r="F183" s="27"/>
      <c r="G183" s="36"/>
      <c r="P183" s="21"/>
    </row>
    <row r="184" spans="1:16" x14ac:dyDescent="0.2">
      <c r="A184" s="23">
        <f t="shared" si="5"/>
        <v>178</v>
      </c>
      <c r="B184" s="45"/>
      <c r="C184" s="36"/>
      <c r="D184" s="46"/>
      <c r="E184" s="37"/>
      <c r="F184" s="27"/>
      <c r="G184" s="36"/>
      <c r="P184" s="21"/>
    </row>
    <row r="185" spans="1:16" x14ac:dyDescent="0.2">
      <c r="A185" s="23">
        <f t="shared" si="5"/>
        <v>179</v>
      </c>
      <c r="B185" s="45"/>
      <c r="C185" s="36"/>
      <c r="D185" s="46"/>
      <c r="E185" s="37"/>
      <c r="F185" s="27"/>
      <c r="G185" s="36"/>
      <c r="P185" s="21"/>
    </row>
    <row r="186" spans="1:16" x14ac:dyDescent="0.2">
      <c r="A186" s="23">
        <f t="shared" si="5"/>
        <v>180</v>
      </c>
      <c r="B186" s="45"/>
      <c r="C186" s="36"/>
      <c r="D186" s="46"/>
      <c r="E186" s="37"/>
      <c r="F186" s="27"/>
      <c r="G186" s="36"/>
      <c r="P186" s="21"/>
    </row>
    <row r="187" spans="1:16" x14ac:dyDescent="0.2">
      <c r="A187" s="23">
        <f t="shared" si="5"/>
        <v>181</v>
      </c>
      <c r="B187" s="45"/>
      <c r="C187" s="36"/>
      <c r="D187" s="46"/>
      <c r="E187" s="37"/>
      <c r="F187" s="27"/>
      <c r="G187" s="36"/>
      <c r="P187" s="21"/>
    </row>
    <row r="188" spans="1:16" x14ac:dyDescent="0.2">
      <c r="A188" s="23">
        <f t="shared" si="5"/>
        <v>182</v>
      </c>
      <c r="B188" s="45"/>
      <c r="C188" s="36"/>
      <c r="D188" s="46"/>
      <c r="E188" s="37"/>
      <c r="F188" s="27"/>
      <c r="G188" s="36"/>
      <c r="P188" s="21"/>
    </row>
    <row r="189" spans="1:16" x14ac:dyDescent="0.2">
      <c r="A189" s="23">
        <f t="shared" si="5"/>
        <v>183</v>
      </c>
      <c r="B189" s="45"/>
      <c r="C189" s="36"/>
      <c r="D189" s="46"/>
      <c r="E189" s="37"/>
      <c r="F189" s="27"/>
      <c r="G189" s="36"/>
      <c r="P189" s="21"/>
    </row>
    <row r="190" spans="1:16" x14ac:dyDescent="0.2">
      <c r="A190" s="23">
        <f t="shared" si="5"/>
        <v>184</v>
      </c>
      <c r="B190" s="45"/>
      <c r="C190" s="36"/>
      <c r="D190" s="46"/>
      <c r="E190" s="37"/>
      <c r="F190" s="27"/>
      <c r="G190" s="36"/>
      <c r="P190" s="21"/>
    </row>
    <row r="191" spans="1:16" x14ac:dyDescent="0.2">
      <c r="A191" s="23">
        <f t="shared" si="5"/>
        <v>185</v>
      </c>
      <c r="B191" s="45"/>
      <c r="C191" s="36"/>
      <c r="D191" s="46"/>
      <c r="E191" s="37"/>
      <c r="F191" s="27"/>
      <c r="G191" s="36"/>
      <c r="P191" s="21"/>
    </row>
    <row r="192" spans="1:16" x14ac:dyDescent="0.2">
      <c r="A192" s="23">
        <f t="shared" si="5"/>
        <v>186</v>
      </c>
      <c r="B192" s="45"/>
      <c r="C192" s="36"/>
      <c r="D192" s="46"/>
      <c r="E192" s="37"/>
      <c r="F192" s="27"/>
      <c r="G192" s="36"/>
      <c r="P192" s="21"/>
    </row>
    <row r="193" spans="1:16" x14ac:dyDescent="0.2">
      <c r="A193" s="23">
        <f t="shared" si="5"/>
        <v>187</v>
      </c>
      <c r="B193" s="45"/>
      <c r="C193" s="36"/>
      <c r="D193" s="46"/>
      <c r="E193" s="37"/>
      <c r="F193" s="27"/>
      <c r="G193" s="36"/>
      <c r="P193" s="21"/>
    </row>
    <row r="194" spans="1:16" x14ac:dyDescent="0.2">
      <c r="A194" s="23">
        <f t="shared" si="5"/>
        <v>188</v>
      </c>
      <c r="B194" s="45"/>
      <c r="C194" s="36"/>
      <c r="D194" s="46"/>
      <c r="E194" s="37"/>
      <c r="F194" s="27"/>
      <c r="G194" s="36"/>
      <c r="P194" s="21"/>
    </row>
    <row r="195" spans="1:16" x14ac:dyDescent="0.2">
      <c r="A195" s="23">
        <f t="shared" si="5"/>
        <v>189</v>
      </c>
      <c r="B195" s="45"/>
      <c r="C195" s="36"/>
      <c r="D195" s="46"/>
      <c r="E195" s="37"/>
      <c r="F195" s="27"/>
      <c r="G195" s="36"/>
      <c r="P195" s="21"/>
    </row>
    <row r="196" spans="1:16" x14ac:dyDescent="0.2">
      <c r="A196" s="23">
        <f t="shared" si="5"/>
        <v>190</v>
      </c>
      <c r="B196" s="45"/>
      <c r="C196" s="36"/>
      <c r="D196" s="46"/>
      <c r="E196" s="37"/>
      <c r="F196" s="27"/>
      <c r="G196" s="36"/>
      <c r="P196" s="21"/>
    </row>
    <row r="197" spans="1:16" x14ac:dyDescent="0.2">
      <c r="A197" s="23">
        <f t="shared" si="5"/>
        <v>191</v>
      </c>
      <c r="B197" s="45"/>
      <c r="C197" s="36"/>
      <c r="D197" s="46"/>
      <c r="E197" s="37"/>
      <c r="F197" s="27"/>
      <c r="G197" s="36"/>
      <c r="P197" s="21"/>
    </row>
    <row r="198" spans="1:16" x14ac:dyDescent="0.2">
      <c r="A198" s="23">
        <f t="shared" si="5"/>
        <v>192</v>
      </c>
      <c r="B198" s="45"/>
      <c r="C198" s="36"/>
      <c r="D198" s="46"/>
      <c r="E198" s="37"/>
      <c r="F198" s="27"/>
      <c r="G198" s="36"/>
      <c r="P198" s="21"/>
    </row>
    <row r="199" spans="1:16" x14ac:dyDescent="0.2">
      <c r="A199" s="23">
        <f t="shared" si="5"/>
        <v>193</v>
      </c>
      <c r="B199" s="45"/>
      <c r="C199" s="36"/>
      <c r="D199" s="46"/>
      <c r="E199" s="37"/>
      <c r="F199" s="27"/>
      <c r="G199" s="36"/>
      <c r="P199" s="21"/>
    </row>
    <row r="200" spans="1:16" x14ac:dyDescent="0.2">
      <c r="A200" s="23">
        <f t="shared" ref="A200:A205" si="6">+A199+1</f>
        <v>194</v>
      </c>
      <c r="B200" s="45"/>
      <c r="C200" s="36"/>
      <c r="D200" s="46"/>
      <c r="E200" s="37"/>
      <c r="F200" s="27"/>
      <c r="G200" s="36"/>
      <c r="P200" s="21"/>
    </row>
    <row r="201" spans="1:16" x14ac:dyDescent="0.2">
      <c r="A201" s="23">
        <f t="shared" si="6"/>
        <v>195</v>
      </c>
      <c r="B201" s="45"/>
      <c r="C201" s="36"/>
      <c r="D201" s="46"/>
      <c r="E201" s="37"/>
      <c r="F201" s="27"/>
      <c r="G201" s="36"/>
      <c r="P201" s="21"/>
    </row>
    <row r="202" spans="1:16" x14ac:dyDescent="0.2">
      <c r="A202" s="23">
        <f t="shared" si="6"/>
        <v>196</v>
      </c>
      <c r="B202" s="45"/>
      <c r="C202" s="36"/>
      <c r="D202" s="46"/>
      <c r="E202" s="37"/>
      <c r="F202" s="27"/>
      <c r="G202" s="36"/>
      <c r="P202" s="21"/>
    </row>
    <row r="203" spans="1:16" x14ac:dyDescent="0.2">
      <c r="A203" s="23">
        <f t="shared" si="6"/>
        <v>197</v>
      </c>
      <c r="B203" s="45"/>
      <c r="C203" s="36"/>
      <c r="D203" s="46"/>
      <c r="E203" s="37"/>
      <c r="F203" s="27"/>
      <c r="G203" s="36"/>
      <c r="P203" s="21"/>
    </row>
    <row r="204" spans="1:16" x14ac:dyDescent="0.2">
      <c r="A204" s="23">
        <f t="shared" si="6"/>
        <v>198</v>
      </c>
      <c r="B204" s="45"/>
      <c r="C204" s="36"/>
      <c r="D204" s="46"/>
      <c r="E204" s="37"/>
      <c r="F204" s="27"/>
      <c r="G204" s="36"/>
      <c r="P204" s="21"/>
    </row>
    <row r="205" spans="1:16" x14ac:dyDescent="0.2">
      <c r="A205" s="23">
        <f t="shared" si="6"/>
        <v>199</v>
      </c>
      <c r="B205" s="45"/>
      <c r="C205" s="36"/>
      <c r="D205" s="46"/>
      <c r="E205" s="37"/>
      <c r="F205" s="27"/>
      <c r="G205" s="36"/>
      <c r="P205" s="21"/>
    </row>
    <row r="206" spans="1:16" x14ac:dyDescent="0.2">
      <c r="F206" s="27"/>
      <c r="P206" s="21"/>
    </row>
    <row r="207" spans="1:16" x14ac:dyDescent="0.2">
      <c r="F207" s="27"/>
      <c r="P207" s="21"/>
    </row>
    <row r="208" spans="1:16" x14ac:dyDescent="0.2">
      <c r="F208" s="27"/>
      <c r="P208" s="21"/>
    </row>
    <row r="209" spans="6:16" x14ac:dyDescent="0.2">
      <c r="F209" s="27"/>
      <c r="P209" s="21"/>
    </row>
    <row r="210" spans="6:16" x14ac:dyDescent="0.2">
      <c r="F210" s="27"/>
      <c r="P210" s="21"/>
    </row>
    <row r="211" spans="6:16" x14ac:dyDescent="0.2">
      <c r="F211" s="27"/>
      <c r="P211" s="21"/>
    </row>
    <row r="212" spans="6:16" x14ac:dyDescent="0.2">
      <c r="F212" s="27"/>
    </row>
    <row r="213" spans="6:16" x14ac:dyDescent="0.2">
      <c r="F213" s="27"/>
    </row>
    <row r="214" spans="6:16" x14ac:dyDescent="0.2">
      <c r="F214" s="27"/>
    </row>
    <row r="215" spans="6:16" x14ac:dyDescent="0.2">
      <c r="F215" s="27"/>
    </row>
    <row r="216" spans="6:16" x14ac:dyDescent="0.2">
      <c r="F216" s="27"/>
    </row>
    <row r="217" spans="6:16" x14ac:dyDescent="0.2">
      <c r="F217" s="27"/>
    </row>
    <row r="218" spans="6:16" x14ac:dyDescent="0.2">
      <c r="F218" s="27"/>
    </row>
    <row r="219" spans="6:16" x14ac:dyDescent="0.2">
      <c r="F219" s="27"/>
    </row>
    <row r="220" spans="6:16" x14ac:dyDescent="0.2">
      <c r="F220" s="27"/>
    </row>
    <row r="221" spans="6:16" x14ac:dyDescent="0.2">
      <c r="F221" s="27"/>
    </row>
    <row r="222" spans="6:16" x14ac:dyDescent="0.2">
      <c r="F222" s="27"/>
    </row>
    <row r="223" spans="6:16" x14ac:dyDescent="0.2">
      <c r="F223" s="27"/>
    </row>
    <row r="224" spans="6:16" x14ac:dyDescent="0.2">
      <c r="F224" s="27"/>
    </row>
    <row r="225" spans="6:6" x14ac:dyDescent="0.2">
      <c r="F225" s="27"/>
    </row>
    <row r="226" spans="6:6" x14ac:dyDescent="0.2">
      <c r="F226" s="27"/>
    </row>
    <row r="227" spans="6:6" x14ac:dyDescent="0.2">
      <c r="F227" s="27"/>
    </row>
    <row r="228" spans="6:6" x14ac:dyDescent="0.2">
      <c r="F228" s="27"/>
    </row>
    <row r="229" spans="6:6" x14ac:dyDescent="0.2">
      <c r="F229" s="27"/>
    </row>
    <row r="230" spans="6:6" x14ac:dyDescent="0.2">
      <c r="F230" s="27"/>
    </row>
    <row r="231" spans="6:6" x14ac:dyDescent="0.2">
      <c r="F231" s="27"/>
    </row>
    <row r="232" spans="6:6" x14ac:dyDescent="0.2">
      <c r="F232" s="27"/>
    </row>
    <row r="233" spans="6:6" x14ac:dyDescent="0.2">
      <c r="F233" s="27"/>
    </row>
    <row r="234" spans="6:6" x14ac:dyDescent="0.2">
      <c r="F234" s="27"/>
    </row>
    <row r="235" spans="6:6" x14ac:dyDescent="0.2">
      <c r="F235" s="27"/>
    </row>
    <row r="236" spans="6:6" x14ac:dyDescent="0.2">
      <c r="F236" s="27"/>
    </row>
    <row r="237" spans="6:6" x14ac:dyDescent="0.2">
      <c r="F237" s="27"/>
    </row>
    <row r="238" spans="6:6" x14ac:dyDescent="0.2">
      <c r="F238" s="27"/>
    </row>
    <row r="239" spans="6:6" x14ac:dyDescent="0.2">
      <c r="F239" s="27"/>
    </row>
    <row r="240" spans="6:6" x14ac:dyDescent="0.2">
      <c r="F240" s="27"/>
    </row>
    <row r="241" spans="6:6" x14ac:dyDescent="0.2">
      <c r="F241" s="27"/>
    </row>
    <row r="242" spans="6:6" x14ac:dyDescent="0.2">
      <c r="F242" s="27"/>
    </row>
    <row r="243" spans="6:6" x14ac:dyDescent="0.2">
      <c r="F243" s="27"/>
    </row>
    <row r="244" spans="6:6" x14ac:dyDescent="0.2">
      <c r="F244" s="27"/>
    </row>
    <row r="245" spans="6:6" x14ac:dyDescent="0.2">
      <c r="F245" s="27"/>
    </row>
    <row r="246" spans="6:6" x14ac:dyDescent="0.2">
      <c r="F246" s="27"/>
    </row>
    <row r="247" spans="6:6" x14ac:dyDescent="0.2">
      <c r="F247" s="27"/>
    </row>
    <row r="248" spans="6:6" x14ac:dyDescent="0.2">
      <c r="F248" s="27"/>
    </row>
    <row r="249" spans="6:6" x14ac:dyDescent="0.2">
      <c r="F249" s="27"/>
    </row>
    <row r="250" spans="6:6" x14ac:dyDescent="0.2">
      <c r="F250" s="27"/>
    </row>
    <row r="251" spans="6:6" x14ac:dyDescent="0.2">
      <c r="F251" s="27"/>
    </row>
    <row r="252" spans="6:6" x14ac:dyDescent="0.2">
      <c r="F252" s="27"/>
    </row>
    <row r="253" spans="6:6" x14ac:dyDescent="0.2">
      <c r="F253" s="27"/>
    </row>
    <row r="254" spans="6:6" x14ac:dyDescent="0.2">
      <c r="F254" s="27"/>
    </row>
    <row r="255" spans="6:6" x14ac:dyDescent="0.2">
      <c r="F255" s="27"/>
    </row>
    <row r="256" spans="6:6" x14ac:dyDescent="0.2">
      <c r="F256" s="27"/>
    </row>
    <row r="257" spans="6:6" x14ac:dyDescent="0.2">
      <c r="F257" s="27"/>
    </row>
    <row r="258" spans="6:6" x14ac:dyDescent="0.2">
      <c r="F258" s="27"/>
    </row>
    <row r="259" spans="6:6" x14ac:dyDescent="0.2">
      <c r="F259" s="27"/>
    </row>
    <row r="260" spans="6:6" x14ac:dyDescent="0.2">
      <c r="F260" s="27"/>
    </row>
    <row r="261" spans="6:6" x14ac:dyDescent="0.2">
      <c r="F261" s="27"/>
    </row>
    <row r="262" spans="6:6" x14ac:dyDescent="0.2">
      <c r="F262" s="27"/>
    </row>
    <row r="263" spans="6:6" x14ac:dyDescent="0.2">
      <c r="F263" s="27"/>
    </row>
    <row r="264" spans="6:6" x14ac:dyDescent="0.2">
      <c r="F264" s="27"/>
    </row>
    <row r="265" spans="6:6" x14ac:dyDescent="0.2">
      <c r="F265" s="27"/>
    </row>
    <row r="266" spans="6:6" x14ac:dyDescent="0.2">
      <c r="F266" s="27"/>
    </row>
    <row r="267" spans="6:6" x14ac:dyDescent="0.2">
      <c r="F267" s="27"/>
    </row>
    <row r="268" spans="6:6" x14ac:dyDescent="0.2">
      <c r="F268" s="27"/>
    </row>
    <row r="269" spans="6:6" x14ac:dyDescent="0.2">
      <c r="F269" s="27"/>
    </row>
    <row r="270" spans="6:6" x14ac:dyDescent="0.2">
      <c r="F270" s="27"/>
    </row>
    <row r="271" spans="6:6" x14ac:dyDescent="0.2">
      <c r="F271" s="27"/>
    </row>
    <row r="272" spans="6:6" x14ac:dyDescent="0.2">
      <c r="F272" s="27"/>
    </row>
    <row r="273" spans="6:6" x14ac:dyDescent="0.2">
      <c r="F273" s="27"/>
    </row>
    <row r="274" spans="6:6" x14ac:dyDescent="0.2">
      <c r="F274" s="27"/>
    </row>
    <row r="275" spans="6:6" x14ac:dyDescent="0.2">
      <c r="F275" s="27"/>
    </row>
    <row r="276" spans="6:6" x14ac:dyDescent="0.2">
      <c r="F276" s="27"/>
    </row>
    <row r="277" spans="6:6" x14ac:dyDescent="0.2">
      <c r="F277" s="27"/>
    </row>
    <row r="278" spans="6:6" x14ac:dyDescent="0.2">
      <c r="F278" s="27"/>
    </row>
    <row r="279" spans="6:6" x14ac:dyDescent="0.2">
      <c r="F279" s="27"/>
    </row>
    <row r="280" spans="6:6" x14ac:dyDescent="0.2">
      <c r="F280" s="27"/>
    </row>
    <row r="281" spans="6:6" x14ac:dyDescent="0.2">
      <c r="F281" s="27"/>
    </row>
    <row r="282" spans="6:6" x14ac:dyDescent="0.2">
      <c r="F282" s="27"/>
    </row>
    <row r="283" spans="6:6" x14ac:dyDescent="0.2">
      <c r="F283" s="27"/>
    </row>
    <row r="284" spans="6:6" x14ac:dyDescent="0.2">
      <c r="F284" s="27"/>
    </row>
    <row r="285" spans="6:6" x14ac:dyDescent="0.2">
      <c r="F285" s="27"/>
    </row>
    <row r="286" spans="6:6" x14ac:dyDescent="0.2">
      <c r="F286" s="27"/>
    </row>
    <row r="287" spans="6:6" x14ac:dyDescent="0.2">
      <c r="F287" s="27"/>
    </row>
    <row r="288" spans="6:6" x14ac:dyDescent="0.2">
      <c r="F288" s="27"/>
    </row>
    <row r="289" spans="6:6" x14ac:dyDescent="0.2">
      <c r="F289" s="27"/>
    </row>
    <row r="290" spans="6:6" x14ac:dyDescent="0.2">
      <c r="F290" s="27"/>
    </row>
    <row r="291" spans="6:6" x14ac:dyDescent="0.2">
      <c r="F291" s="27"/>
    </row>
    <row r="292" spans="6:6" x14ac:dyDescent="0.2">
      <c r="F292" s="27"/>
    </row>
    <row r="293" spans="6:6" x14ac:dyDescent="0.2">
      <c r="F293" s="27"/>
    </row>
    <row r="294" spans="6:6" x14ac:dyDescent="0.2">
      <c r="F294" s="27"/>
    </row>
    <row r="295" spans="6:6" x14ac:dyDescent="0.2">
      <c r="F295" s="27"/>
    </row>
    <row r="296" spans="6:6" x14ac:dyDescent="0.2">
      <c r="F296" s="27"/>
    </row>
    <row r="297" spans="6:6" x14ac:dyDescent="0.2">
      <c r="F297" s="27"/>
    </row>
    <row r="298" spans="6:6" x14ac:dyDescent="0.2">
      <c r="F298" s="27"/>
    </row>
    <row r="299" spans="6:6" x14ac:dyDescent="0.2">
      <c r="F299" s="27"/>
    </row>
    <row r="300" spans="6:6" x14ac:dyDescent="0.2">
      <c r="F300" s="27"/>
    </row>
  </sheetData>
  <mergeCells count="5">
    <mergeCell ref="C2:D2"/>
    <mergeCell ref="C3:D3"/>
    <mergeCell ref="B1:D1"/>
    <mergeCell ref="C4:D4"/>
    <mergeCell ref="E1:G4"/>
  </mergeCells>
  <conditionalFormatting sqref="F202:F205">
    <cfRule type="containsBlanks" dxfId="2" priority="3">
      <formula>LEN(TRIM(F202))=0</formula>
    </cfRule>
  </conditionalFormatting>
  <conditionalFormatting sqref="E7:F300">
    <cfRule type="notContainsBlanks" dxfId="1" priority="6">
      <formula>LEN(TRIM(E7))&gt;0</formula>
    </cfRule>
    <cfRule type="expression" dxfId="0" priority="7">
      <formula>$B7&lt;&gt;""</formula>
    </cfRule>
  </conditionalFormatting>
  <hyperlinks>
    <hyperlink ref="C4" r:id="rId1" display="claude@frenchpainters.com" xr:uid="{05787845-A704-584B-AAE0-71ADDA87321D}"/>
  </hyperlinks>
  <pageMargins left="0.25" right="0.25" top="0.75" bottom="0.75" header="0.3" footer="0.3"/>
  <pageSetup fitToHeight="0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Sheet1!$A$1:$A$5</xm:f>
          </x14:formula1>
          <xm:sqref>F7:F300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workbookViewId="0">
      <selection activeCell="B12" sqref="B12"/>
    </sheetView>
  </sheetViews>
  <sheetFormatPr baseColWidth="10" defaultColWidth="8.7109375" defaultRowHeight="16" x14ac:dyDescent="0.2"/>
  <cols>
    <col min="1" max="1" width="8.85546875" style="9"/>
  </cols>
  <sheetData>
    <row r="1" spans="1:1" x14ac:dyDescent="0.2">
      <c r="A1" s="9" t="s">
        <v>9</v>
      </c>
    </row>
    <row r="2" spans="1:1" x14ac:dyDescent="0.2">
      <c r="A2" s="9" t="s">
        <v>10</v>
      </c>
    </row>
    <row r="3" spans="1:1" x14ac:dyDescent="0.2">
      <c r="A3" s="9" t="s">
        <v>11</v>
      </c>
    </row>
    <row r="4" spans="1:1" x14ac:dyDescent="0.2">
      <c r="A4" s="9" t="s">
        <v>12</v>
      </c>
    </row>
    <row r="5" spans="1:1" x14ac:dyDescent="0.2">
      <c r="A5" s="18" t="s">
        <v>13</v>
      </c>
    </row>
    <row r="6" spans="1:1" x14ac:dyDescent="0.2">
      <c r="A6" s="17"/>
    </row>
    <row r="7" spans="1:1" x14ac:dyDescent="0.2">
      <c r="A7" s="17"/>
    </row>
    <row r="8" spans="1:1" x14ac:dyDescent="0.2">
      <c r="A8" s="17"/>
    </row>
    <row r="9" spans="1:1" x14ac:dyDescent="0.2">
      <c r="A9" s="17"/>
    </row>
    <row r="10" spans="1:1" x14ac:dyDescent="0.2">
      <c r="A10" s="17"/>
    </row>
    <row r="11" spans="1:1" x14ac:dyDescent="0.2">
      <c r="A11" s="17"/>
    </row>
    <row r="12" spans="1:1" x14ac:dyDescent="0.2">
      <c r="A12" s="17"/>
    </row>
    <row r="13" spans="1:1" x14ac:dyDescent="0.2">
      <c r="A13" s="17"/>
    </row>
    <row r="14" spans="1:1" x14ac:dyDescent="0.2">
      <c r="A14" s="17"/>
    </row>
    <row r="15" spans="1:1" x14ac:dyDescent="0.2">
      <c r="A15" s="17"/>
    </row>
    <row r="16" spans="1:1" x14ac:dyDescent="0.2">
      <c r="A16" s="17"/>
    </row>
    <row r="17" spans="1:1" x14ac:dyDescent="0.2">
      <c r="A17" s="17"/>
    </row>
    <row r="18" spans="1:1" x14ac:dyDescent="0.2">
      <c r="A18" s="17"/>
    </row>
    <row r="19" spans="1:1" x14ac:dyDescent="0.2">
      <c r="A19" s="17"/>
    </row>
    <row r="20" spans="1:1" x14ac:dyDescent="0.2">
      <c r="A20" s="17"/>
    </row>
    <row r="21" spans="1:1" x14ac:dyDescent="0.2">
      <c r="A21" s="17"/>
    </row>
    <row r="22" spans="1:1" x14ac:dyDescent="0.2">
      <c r="A22" s="17"/>
    </row>
    <row r="23" spans="1:1" x14ac:dyDescent="0.2">
      <c r="A23" s="17"/>
    </row>
    <row r="24" spans="1:1" x14ac:dyDescent="0.2">
      <c r="A24" s="17"/>
    </row>
    <row r="25" spans="1:1" x14ac:dyDescent="0.2">
      <c r="A25" s="17"/>
    </row>
    <row r="26" spans="1:1" x14ac:dyDescent="0.2">
      <c r="A26" s="17"/>
    </row>
    <row r="27" spans="1:1" x14ac:dyDescent="0.2">
      <c r="A27" s="17"/>
    </row>
    <row r="28" spans="1:1" x14ac:dyDescent="0.2">
      <c r="A28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04"/>
  <sheetViews>
    <sheetView topLeftCell="A2" zoomScale="175" zoomScaleNormal="175" zoomScaleSheetLayoutView="115" workbookViewId="0">
      <selection activeCell="B15" sqref="B15"/>
    </sheetView>
  </sheetViews>
  <sheetFormatPr baseColWidth="10" defaultColWidth="8.85546875" defaultRowHeight="16.75" customHeight="1" x14ac:dyDescent="0.15"/>
  <cols>
    <col min="1" max="1" width="5.28515625" style="1" customWidth="1"/>
    <col min="2" max="2" width="14.7109375" style="1" customWidth="1"/>
    <col min="3" max="3" width="4.28515625" style="1" customWidth="1"/>
    <col min="4" max="4" width="15.7109375" style="1" customWidth="1"/>
    <col min="5" max="5" width="4.28515625" style="1" customWidth="1"/>
    <col min="6" max="6" width="15.7109375" style="1" customWidth="1"/>
    <col min="7" max="7" width="4.28515625" style="1" customWidth="1"/>
    <col min="8" max="8" width="15.7109375" style="1" customWidth="1"/>
    <col min="9" max="9" width="4.28515625" style="1" customWidth="1"/>
    <col min="10" max="10" width="15.7109375" style="1" customWidth="1"/>
    <col min="11" max="16384" width="8.85546875" style="1"/>
  </cols>
  <sheetData>
    <row r="1" spans="1:10" ht="16.75" hidden="1" customHeight="1" thickBot="1" x14ac:dyDescent="0.2">
      <c r="A1" s="14">
        <v>1</v>
      </c>
      <c r="D1" s="15"/>
      <c r="F1" s="15"/>
      <c r="H1" s="15"/>
      <c r="J1" s="16"/>
    </row>
    <row r="2" spans="1:10" ht="16.75" customHeight="1" x14ac:dyDescent="0.15">
      <c r="A2" s="50" t="s">
        <v>14</v>
      </c>
      <c r="B2" s="51" t="str">
        <f>IF(LEN(VLOOKUP((A1),Inventory!$A:$F,6))=0," ",VLOOKUP((A1),Inventory!$A:$F,6))</f>
        <v xml:space="preserve"> </v>
      </c>
      <c r="C2" s="61" t="str">
        <f>IF(LEN(VLOOKUP(($A1+1),Inventory!$A:$F,6))=0," ",VLOOKUP(($A1+1),Inventory!$A:$F,6))</f>
        <v xml:space="preserve"> </v>
      </c>
      <c r="D2" s="62"/>
      <c r="E2" s="61" t="str">
        <f>IF(LEN(VLOOKUP(($A1+2),Inventory!$A:$F,6))=0," ",VLOOKUP(($A1+2),Inventory!$A:$F,6))</f>
        <v xml:space="preserve"> </v>
      </c>
      <c r="F2" s="62"/>
      <c r="G2" s="61" t="str">
        <f>IF(LEN(VLOOKUP(($A1+3),Inventory!$A:$F,6))=0," ",VLOOKUP(($A1+3),Inventory!$A:$F,6))</f>
        <v xml:space="preserve"> </v>
      </c>
      <c r="H2" s="62"/>
      <c r="I2" s="61" t="str">
        <f>IF(LEN(VLOOKUP(($A1+4),Inventory!$A:$F,6))=0," ",VLOOKUP(($A1+4),Inventory!$A:$F,6))</f>
        <v xml:space="preserve"> </v>
      </c>
      <c r="J2" s="62"/>
    </row>
    <row r="3" spans="1:10" ht="16.75" customHeight="1" x14ac:dyDescent="0.15">
      <c r="A3" s="2" t="s">
        <v>15</v>
      </c>
      <c r="B3" s="3" t="str">
        <f>Inventory!$C$2</f>
        <v xml:space="preserve">  </v>
      </c>
      <c r="C3" s="2" t="s">
        <v>15</v>
      </c>
      <c r="D3" s="3" t="str">
        <f>Inventory!$C$2</f>
        <v xml:space="preserve">  </v>
      </c>
      <c r="E3" s="2" t="s">
        <v>15</v>
      </c>
      <c r="F3" s="3" t="str">
        <f>Inventory!$C$2</f>
        <v xml:space="preserve">  </v>
      </c>
      <c r="G3" s="2" t="s">
        <v>15</v>
      </c>
      <c r="H3" s="3" t="str">
        <f>Inventory!$C$2</f>
        <v xml:space="preserve">  </v>
      </c>
      <c r="I3" s="2" t="s">
        <v>15</v>
      </c>
      <c r="J3" s="3" t="str">
        <f>Inventory!$C$2</f>
        <v xml:space="preserve">  </v>
      </c>
    </row>
    <row r="4" spans="1:10" ht="16.75" customHeight="1" x14ac:dyDescent="0.15">
      <c r="A4" s="2" t="s">
        <v>16</v>
      </c>
      <c r="B4" s="3" t="str">
        <f>IF(LEN(VLOOKUP((A1),Inventory!$A:$E,4))=0," ",VLOOKUP((A1),Inventory!$A:$E,4))</f>
        <v xml:space="preserve"> </v>
      </c>
      <c r="C4" s="2" t="s">
        <v>16</v>
      </c>
      <c r="D4" s="3" t="str">
        <f>IF(LEN(VLOOKUP(($A1+1),Inventory!$A:$E,4))=0," ",VLOOKUP(($A1+1),Inventory!$A:$E,4))</f>
        <v xml:space="preserve"> </v>
      </c>
      <c r="E4" s="2" t="s">
        <v>16</v>
      </c>
      <c r="F4" s="3" t="str">
        <f>IF(LEN(VLOOKUP(($A1+2),Inventory!$A:$E,4))=0," ",VLOOKUP(($A1+2),Inventory!$A:$E,4))</f>
        <v xml:space="preserve"> </v>
      </c>
      <c r="G4" s="2" t="s">
        <v>16</v>
      </c>
      <c r="H4" s="3" t="str">
        <f>IF(LEN(VLOOKUP(($A1+3),Inventory!$A:$E,4))=0," ",VLOOKUP(($A1+3),Inventory!$A:$E,4))</f>
        <v xml:space="preserve"> </v>
      </c>
      <c r="I4" s="2" t="s">
        <v>16</v>
      </c>
      <c r="J4" s="3" t="str">
        <f>IF(LEN(VLOOKUP(($A1+4),Inventory!$A:$E,4))=0," ",VLOOKUP(($A1+4),Inventory!$A:$E,4))</f>
        <v xml:space="preserve"> </v>
      </c>
    </row>
    <row r="5" spans="1:10" s="6" customFormat="1" ht="16.75" customHeight="1" x14ac:dyDescent="0.15">
      <c r="A5" s="5" t="s">
        <v>17</v>
      </c>
      <c r="B5" s="7" t="str">
        <f>IF(LEN(VLOOKUP((A1),Inventory!$A:$E,5))=0," ",(VLOOKUP((A1),Inventory!$A:$E,5)))</f>
        <v xml:space="preserve"> </v>
      </c>
      <c r="C5" s="5" t="s">
        <v>17</v>
      </c>
      <c r="D5" s="7" t="str">
        <f>IF(LEN(VLOOKUP(($A1+1),Inventory!$A:$E,5))=0," ",(VLOOKUP(($A1+1),Inventory!$A:$E,5)))</f>
        <v xml:space="preserve"> </v>
      </c>
      <c r="E5" s="5" t="s">
        <v>17</v>
      </c>
      <c r="F5" s="7" t="str">
        <f>IF(LEN(VLOOKUP(($A1+2),Inventory!$A:$E,5))=0," ",(VLOOKUP(($A1+2),Inventory!$A:$E,5)))</f>
        <v xml:space="preserve"> </v>
      </c>
      <c r="G5" s="5" t="s">
        <v>17</v>
      </c>
      <c r="H5" s="7" t="str">
        <f>IF(LEN(VLOOKUP(($A1+3),Inventory!$A:$E,5))=0," ",(VLOOKUP(($A1+3),Inventory!$A:$E,5)))</f>
        <v xml:space="preserve"> </v>
      </c>
      <c r="I5" s="5" t="s">
        <v>17</v>
      </c>
      <c r="J5" s="7" t="str">
        <f>IF(LEN(VLOOKUP(($A1+4),Inventory!$A:$E,5))=0," ",(VLOOKUP(($A1+4),Inventory!$A:$E,5)))</f>
        <v xml:space="preserve"> </v>
      </c>
    </row>
    <row r="6" spans="1:10" ht="16.75" customHeight="1" thickBot="1" x14ac:dyDescent="0.2">
      <c r="A6" s="4" t="s">
        <v>18</v>
      </c>
      <c r="B6" s="13" t="str">
        <f>IF(LEN(VLOOKUP((A1),Inventory!$A:$E,2))=0," ",(VLOOKUP((A1),Inventory!$A:$E,2)))</f>
        <v xml:space="preserve"> </v>
      </c>
      <c r="C6" s="4" t="s">
        <v>18</v>
      </c>
      <c r="D6" s="13" t="str">
        <f>IF(LEN(VLOOKUP(($A1+1),Inventory!$A:$E,2))=0," ",(VLOOKUP(($A1+1),Inventory!$A:$E,2)))</f>
        <v xml:space="preserve"> </v>
      </c>
      <c r="E6" s="4" t="s">
        <v>18</v>
      </c>
      <c r="F6" s="13" t="str">
        <f>IF(LEN(VLOOKUP(($A1+2),Inventory!$A:$E,2))=0," ",(VLOOKUP(($A1+2),Inventory!$A:$E,2)))</f>
        <v xml:space="preserve"> </v>
      </c>
      <c r="G6" s="4" t="s">
        <v>18</v>
      </c>
      <c r="H6" s="13" t="str">
        <f>IF(LEN(VLOOKUP(($A1+3),Inventory!$A:$E,2))=0," ",(VLOOKUP(($A1+3),Inventory!$A:$E,2)))</f>
        <v xml:space="preserve"> </v>
      </c>
      <c r="I6" s="4" t="s">
        <v>18</v>
      </c>
      <c r="J6" s="13" t="str">
        <f>IF(LEN(VLOOKUP(($A1+4),Inventory!$A:$E,2))=0," ",(VLOOKUP(($A1+4),Inventory!$A:$E,2)))</f>
        <v xml:space="preserve"> </v>
      </c>
    </row>
    <row r="7" spans="1:10" ht="16.75" hidden="1" customHeight="1" thickBot="1" x14ac:dyDescent="0.2">
      <c r="A7" s="14">
        <f>A1+5</f>
        <v>6</v>
      </c>
      <c r="D7" s="15"/>
      <c r="F7" s="15"/>
      <c r="H7" s="15"/>
      <c r="J7" s="16"/>
    </row>
    <row r="8" spans="1:10" ht="16.75" customHeight="1" x14ac:dyDescent="0.15">
      <c r="A8" s="61" t="str">
        <f>IF(LEN(VLOOKUP((A7),Inventory!$A:$F,6))=0," ",VLOOKUP((A7),Inventory!$A:$F,6))</f>
        <v xml:space="preserve"> </v>
      </c>
      <c r="B8" s="62"/>
      <c r="C8" s="61" t="str">
        <f>IF(LEN(VLOOKUP(($A7+1),Inventory!$A:$F,6))=0," ",VLOOKUP(($A7+1),Inventory!$A:$F,6))</f>
        <v xml:space="preserve"> </v>
      </c>
      <c r="D8" s="62"/>
      <c r="E8" s="61" t="str">
        <f>IF(LEN(VLOOKUP(($A7+2),Inventory!$A:$F,6))=0," ",VLOOKUP(($A7+2),Inventory!$A:$F,6))</f>
        <v xml:space="preserve"> </v>
      </c>
      <c r="F8" s="62"/>
      <c r="G8" s="61" t="str">
        <f>IF(LEN(VLOOKUP(($A7+3),Inventory!$A:$F,6))=0," ",VLOOKUP(($A7+3),Inventory!$A:$F,6))</f>
        <v xml:space="preserve"> </v>
      </c>
      <c r="H8" s="62"/>
      <c r="I8" s="61" t="str">
        <f>IF(LEN(VLOOKUP(($A7+4),Inventory!$A:$F,6))=0," ",VLOOKUP(($A7+4),Inventory!$A:$F,6))</f>
        <v xml:space="preserve"> </v>
      </c>
      <c r="J8" s="62"/>
    </row>
    <row r="9" spans="1:10" ht="16.75" customHeight="1" x14ac:dyDescent="0.15">
      <c r="A9" s="2" t="s">
        <v>15</v>
      </c>
      <c r="B9" s="3" t="str">
        <f>Inventory!$C$2</f>
        <v xml:space="preserve">  </v>
      </c>
      <c r="C9" s="2" t="s">
        <v>15</v>
      </c>
      <c r="D9" s="3" t="str">
        <f>Inventory!$C$2</f>
        <v xml:space="preserve">  </v>
      </c>
      <c r="E9" s="2" t="s">
        <v>15</v>
      </c>
      <c r="F9" s="3" t="str">
        <f>Inventory!$C$2</f>
        <v xml:space="preserve">  </v>
      </c>
      <c r="G9" s="2" t="s">
        <v>15</v>
      </c>
      <c r="H9" s="3" t="str">
        <f>Inventory!$C$2</f>
        <v xml:space="preserve">  </v>
      </c>
      <c r="I9" s="2" t="s">
        <v>15</v>
      </c>
      <c r="J9" s="3" t="str">
        <f>Inventory!$C$2</f>
        <v xml:space="preserve">  </v>
      </c>
    </row>
    <row r="10" spans="1:10" ht="16.75" customHeight="1" x14ac:dyDescent="0.15">
      <c r="A10" s="2" t="s">
        <v>16</v>
      </c>
      <c r="B10" s="3" t="str">
        <f>IF(LEN(VLOOKUP((A7),Inventory!$A:$E,4))=0," ",VLOOKUP((A7),Inventory!$A:$E,4))</f>
        <v xml:space="preserve"> </v>
      </c>
      <c r="C10" s="2" t="s">
        <v>16</v>
      </c>
      <c r="D10" s="3" t="str">
        <f>IF(LEN(VLOOKUP(($A7+1),Inventory!$A:$E,4))=0," ",VLOOKUP(($A7+1),Inventory!$A:$E,4))</f>
        <v xml:space="preserve"> </v>
      </c>
      <c r="E10" s="2" t="s">
        <v>16</v>
      </c>
      <c r="F10" s="3" t="str">
        <f>IF(LEN(VLOOKUP(($A7+2),Inventory!$A:$E,4))=0," ",VLOOKUP(($A7+2),Inventory!$A:$E,4))</f>
        <v xml:space="preserve"> </v>
      </c>
      <c r="G10" s="2" t="s">
        <v>16</v>
      </c>
      <c r="H10" s="3" t="str">
        <f>IF(LEN(VLOOKUP(($A7+3),Inventory!$A:$E,4))=0," ",VLOOKUP(($A7+3),Inventory!$A:$E,4))</f>
        <v xml:space="preserve"> </v>
      </c>
      <c r="I10" s="2" t="s">
        <v>16</v>
      </c>
      <c r="J10" s="3" t="str">
        <f>IF(LEN(VLOOKUP(($A7+4),Inventory!$A:$E,4))=0," ",VLOOKUP(($A7+4),Inventory!$A:$E,4))</f>
        <v xml:space="preserve"> </v>
      </c>
    </row>
    <row r="11" spans="1:10" s="6" customFormat="1" ht="16.75" customHeight="1" x14ac:dyDescent="0.15">
      <c r="A11" s="5" t="s">
        <v>17</v>
      </c>
      <c r="B11" s="7" t="str">
        <f>IF(LEN(VLOOKUP((A7),Inventory!$A:$E,5))=0," ",(VLOOKUP((A7),Inventory!$A:$E,5)))</f>
        <v xml:space="preserve"> </v>
      </c>
      <c r="C11" s="5" t="s">
        <v>17</v>
      </c>
      <c r="D11" s="7" t="str">
        <f>IF(LEN(VLOOKUP(($A7+1),Inventory!$A:$E,5))=0," ",(VLOOKUP(($A7+1),Inventory!$A:$E,5)))</f>
        <v xml:space="preserve"> </v>
      </c>
      <c r="E11" s="5" t="s">
        <v>17</v>
      </c>
      <c r="F11" s="7" t="str">
        <f>IF(LEN(VLOOKUP(($A7+2),Inventory!$A:$E,5))=0," ",(VLOOKUP(($A7+2),Inventory!$A:$E,5)))</f>
        <v xml:space="preserve"> </v>
      </c>
      <c r="G11" s="5" t="s">
        <v>17</v>
      </c>
      <c r="H11" s="7" t="str">
        <f>IF(LEN(VLOOKUP(($A7+3),Inventory!$A:$E,5))=0," ",(VLOOKUP(($A7+3),Inventory!$A:$E,5)))</f>
        <v xml:space="preserve"> </v>
      </c>
      <c r="I11" s="5" t="s">
        <v>17</v>
      </c>
      <c r="J11" s="7" t="str">
        <f>IF(LEN(VLOOKUP(($A7+4),Inventory!$A:$E,5))=0," ",(VLOOKUP(($A7+4),Inventory!$A:$E,5)))</f>
        <v xml:space="preserve"> </v>
      </c>
    </row>
    <row r="12" spans="1:10" ht="16.75" customHeight="1" thickBot="1" x14ac:dyDescent="0.2">
      <c r="A12" s="4" t="s">
        <v>18</v>
      </c>
      <c r="B12" s="13" t="str">
        <f>IF(LEN(VLOOKUP((A7),Inventory!$A:$E,2))=0," ",(VLOOKUP((A7),Inventory!$A:$E,2)))</f>
        <v xml:space="preserve"> </v>
      </c>
      <c r="C12" s="4" t="s">
        <v>18</v>
      </c>
      <c r="D12" s="13" t="str">
        <f>IF(LEN(VLOOKUP(($A7+1),Inventory!$A:$E,2))=0," ",(VLOOKUP(($A7+1),Inventory!$A:$E,2)))</f>
        <v xml:space="preserve"> </v>
      </c>
      <c r="E12" s="4" t="s">
        <v>18</v>
      </c>
      <c r="F12" s="13" t="str">
        <f>IF(LEN(VLOOKUP(($A7+2),Inventory!$A:$E,2))=0," ",(VLOOKUP(($A7+2),Inventory!$A:$E,2)))</f>
        <v xml:space="preserve"> </v>
      </c>
      <c r="G12" s="4" t="s">
        <v>18</v>
      </c>
      <c r="H12" s="13" t="str">
        <f>IF(LEN(VLOOKUP(($A7+3),Inventory!$A:$E,2))=0," ",(VLOOKUP(($A7+3),Inventory!$A:$E,2)))</f>
        <v xml:space="preserve"> </v>
      </c>
      <c r="I12" s="4" t="s">
        <v>18</v>
      </c>
      <c r="J12" s="13" t="str">
        <f>IF(LEN(VLOOKUP(($A7+4),Inventory!$A:$E,2))=0," ",(VLOOKUP(($A7+4),Inventory!$A:$E,2)))</f>
        <v xml:space="preserve"> </v>
      </c>
    </row>
    <row r="13" spans="1:10" ht="16.75" hidden="1" customHeight="1" thickBot="1" x14ac:dyDescent="0.2">
      <c r="A13" s="14">
        <f>A7+5</f>
        <v>11</v>
      </c>
      <c r="D13" s="15"/>
      <c r="F13" s="15"/>
      <c r="H13" s="15"/>
      <c r="J13" s="16"/>
    </row>
    <row r="14" spans="1:10" ht="16.75" customHeight="1" x14ac:dyDescent="0.15">
      <c r="A14" s="61" t="str">
        <f>IF(LEN(VLOOKUP((A13),Inventory!$A:$F,6))=0," ",VLOOKUP((A13),Inventory!$A:$F,6))</f>
        <v xml:space="preserve"> </v>
      </c>
      <c r="B14" s="62"/>
      <c r="C14" s="61" t="str">
        <f>IF(LEN(VLOOKUP(($A13+1),Inventory!$A:$F,6))=0," ",VLOOKUP(($A13+1),Inventory!$A:$F,6))</f>
        <v xml:space="preserve"> </v>
      </c>
      <c r="D14" s="62"/>
      <c r="E14" s="61" t="str">
        <f>IF(LEN(VLOOKUP(($A13+2),Inventory!$A:$F,6))=0," ",VLOOKUP(($A13+2),Inventory!$A:$F,6))</f>
        <v xml:space="preserve"> </v>
      </c>
      <c r="F14" s="62"/>
      <c r="G14" s="61" t="str">
        <f>IF(LEN(VLOOKUP(($A13+3),Inventory!$A:$F,6))=0," ",VLOOKUP(($A13+3),Inventory!$A:$F,6))</f>
        <v xml:space="preserve"> </v>
      </c>
      <c r="H14" s="62"/>
      <c r="I14" s="61" t="str">
        <f>IF(LEN(VLOOKUP(($A13+4),Inventory!$A:$F,6))=0," ",VLOOKUP(($A13+4),Inventory!$A:$F,6))</f>
        <v xml:space="preserve"> </v>
      </c>
      <c r="J14" s="62"/>
    </row>
    <row r="15" spans="1:10" ht="16.75" customHeight="1" x14ac:dyDescent="0.15">
      <c r="A15" s="2" t="s">
        <v>15</v>
      </c>
      <c r="B15" s="3" t="str">
        <f>Inventory!$C$2</f>
        <v xml:space="preserve">  </v>
      </c>
      <c r="C15" s="2" t="s">
        <v>15</v>
      </c>
      <c r="D15" s="3" t="str">
        <f>Inventory!$C$2</f>
        <v xml:space="preserve">  </v>
      </c>
      <c r="E15" s="2" t="s">
        <v>15</v>
      </c>
      <c r="F15" s="3" t="str">
        <f>Inventory!$C$2</f>
        <v xml:space="preserve">  </v>
      </c>
      <c r="G15" s="2" t="s">
        <v>15</v>
      </c>
      <c r="H15" s="3" t="str">
        <f>Inventory!$C$2</f>
        <v xml:space="preserve">  </v>
      </c>
      <c r="I15" s="2" t="s">
        <v>15</v>
      </c>
      <c r="J15" s="3" t="str">
        <f>Inventory!$C$2</f>
        <v xml:space="preserve">  </v>
      </c>
    </row>
    <row r="16" spans="1:10" ht="16.75" customHeight="1" x14ac:dyDescent="0.15">
      <c r="A16" s="2" t="s">
        <v>16</v>
      </c>
      <c r="B16" s="3" t="str">
        <f>IF(LEN(VLOOKUP((A13),Inventory!$A:$E,4))=0," ",VLOOKUP((A13),Inventory!$A:$E,4))</f>
        <v xml:space="preserve"> </v>
      </c>
      <c r="C16" s="2" t="s">
        <v>16</v>
      </c>
      <c r="D16" s="3" t="str">
        <f>IF(LEN(VLOOKUP(($A13+1),Inventory!$A:$E,4))=0," ",VLOOKUP(($A13+1),Inventory!$A:$E,4))</f>
        <v xml:space="preserve"> </v>
      </c>
      <c r="E16" s="2" t="s">
        <v>16</v>
      </c>
      <c r="F16" s="3" t="str">
        <f>IF(LEN(VLOOKUP(($A13+2),Inventory!$A:$E,4))=0," ",VLOOKUP(($A13+2),Inventory!$A:$E,4))</f>
        <v xml:space="preserve"> </v>
      </c>
      <c r="G16" s="2" t="s">
        <v>16</v>
      </c>
      <c r="H16" s="3" t="str">
        <f>IF(LEN(VLOOKUP(($A13+3),Inventory!$A:$E,4))=0," ",VLOOKUP(($A13+3),Inventory!$A:$E,4))</f>
        <v xml:space="preserve"> </v>
      </c>
      <c r="I16" s="2" t="s">
        <v>16</v>
      </c>
      <c r="J16" s="3" t="str">
        <f>IF(LEN(VLOOKUP(($A13+4),Inventory!$A:$E,4))=0," ",VLOOKUP(($A13+4),Inventory!$A:$E,4))</f>
        <v xml:space="preserve"> </v>
      </c>
    </row>
    <row r="17" spans="1:10" s="6" customFormat="1" ht="16.75" customHeight="1" x14ac:dyDescent="0.15">
      <c r="A17" s="5" t="s">
        <v>17</v>
      </c>
      <c r="B17" s="7" t="str">
        <f>IF(LEN(VLOOKUP((A13),Inventory!$A:$E,5))=0," ",(VLOOKUP((A13),Inventory!$A:$E,5)))</f>
        <v xml:space="preserve"> </v>
      </c>
      <c r="C17" s="5" t="s">
        <v>17</v>
      </c>
      <c r="D17" s="7" t="str">
        <f>IF(LEN(VLOOKUP(($A13+1),Inventory!$A:$E,5))=0," ",(VLOOKUP(($A13+1),Inventory!$A:$E,5)))</f>
        <v xml:space="preserve"> </v>
      </c>
      <c r="E17" s="5" t="s">
        <v>17</v>
      </c>
      <c r="F17" s="7" t="str">
        <f>IF(LEN(VLOOKUP(($A13+2),Inventory!$A:$E,5))=0," ",(VLOOKUP(($A13+2),Inventory!$A:$E,5)))</f>
        <v xml:space="preserve"> </v>
      </c>
      <c r="G17" s="5" t="s">
        <v>17</v>
      </c>
      <c r="H17" s="7" t="str">
        <f>IF(LEN(VLOOKUP(($A13+3),Inventory!$A:$E,5))=0," ",(VLOOKUP(($A13+3),Inventory!$A:$E,5)))</f>
        <v xml:space="preserve"> </v>
      </c>
      <c r="I17" s="5" t="s">
        <v>17</v>
      </c>
      <c r="J17" s="7" t="str">
        <f>IF(LEN(VLOOKUP(($A13+4),Inventory!$A:$E,5))=0," ",(VLOOKUP(($A13+4),Inventory!$A:$E,5)))</f>
        <v xml:space="preserve"> </v>
      </c>
    </row>
    <row r="18" spans="1:10" ht="16.75" customHeight="1" thickBot="1" x14ac:dyDescent="0.2">
      <c r="A18" s="4" t="s">
        <v>18</v>
      </c>
      <c r="B18" s="13" t="str">
        <f>IF(LEN(VLOOKUP((A13),Inventory!$A:$E,2))=0," ",(VLOOKUP((A13),Inventory!$A:$E,2)))</f>
        <v xml:space="preserve"> </v>
      </c>
      <c r="C18" s="4" t="s">
        <v>18</v>
      </c>
      <c r="D18" s="13" t="str">
        <f>IF(LEN(VLOOKUP(($A13+1),Inventory!$A:$E,2))=0," ",(VLOOKUP(($A13+1),Inventory!$A:$E,2)))</f>
        <v xml:space="preserve"> </v>
      </c>
      <c r="E18" s="4" t="s">
        <v>18</v>
      </c>
      <c r="F18" s="13" t="str">
        <f>IF(LEN(VLOOKUP(($A13+2),Inventory!$A:$E,2))=0," ",(VLOOKUP(($A13+2),Inventory!$A:$E,2)))</f>
        <v xml:space="preserve"> </v>
      </c>
      <c r="G18" s="4" t="s">
        <v>18</v>
      </c>
      <c r="H18" s="13" t="str">
        <f>IF(LEN(VLOOKUP(($A13+3),Inventory!$A:$E,2))=0," ",(VLOOKUP(($A13+3),Inventory!$A:$E,2)))</f>
        <v xml:space="preserve"> </v>
      </c>
      <c r="I18" s="4" t="s">
        <v>18</v>
      </c>
      <c r="J18" s="13" t="str">
        <f>IF(LEN(VLOOKUP(($A13+4),Inventory!$A:$E,2))=0," ",(VLOOKUP(($A13+4),Inventory!$A:$E,2)))</f>
        <v xml:space="preserve"> </v>
      </c>
    </row>
    <row r="19" spans="1:10" ht="16.75" hidden="1" customHeight="1" thickBot="1" x14ac:dyDescent="0.2">
      <c r="A19" s="14">
        <f>A13+5</f>
        <v>16</v>
      </c>
      <c r="D19" s="15"/>
      <c r="F19" s="15"/>
      <c r="H19" s="15"/>
      <c r="J19" s="16"/>
    </row>
    <row r="20" spans="1:10" ht="16.75" customHeight="1" x14ac:dyDescent="0.15">
      <c r="A20" s="61" t="str">
        <f>IF(LEN(VLOOKUP((A19),Inventory!$A:$F,6))=0," ",VLOOKUP((A19),Inventory!$A:$F,6))</f>
        <v xml:space="preserve"> </v>
      </c>
      <c r="B20" s="62"/>
      <c r="C20" s="61" t="str">
        <f>IF(LEN(VLOOKUP(($A19+1),Inventory!$A:$F,6))=0," ",VLOOKUP(($A19+1),Inventory!$A:$F,6))</f>
        <v xml:space="preserve"> </v>
      </c>
      <c r="D20" s="62"/>
      <c r="E20" s="61" t="str">
        <f>IF(LEN(VLOOKUP(($A19+2),Inventory!$A:$F,6))=0," ",VLOOKUP(($A19+2),Inventory!$A:$F,6))</f>
        <v xml:space="preserve"> </v>
      </c>
      <c r="F20" s="62"/>
      <c r="G20" s="61" t="str">
        <f>IF(LEN(VLOOKUP(($A19+3),Inventory!$A:$F,6))=0," ",VLOOKUP(($A19+3),Inventory!$A:$F,6))</f>
        <v xml:space="preserve"> </v>
      </c>
      <c r="H20" s="62"/>
      <c r="I20" s="61" t="str">
        <f>IF(LEN(VLOOKUP(($A19+4),Inventory!$A:$F,6))=0," ",VLOOKUP(($A19+4),Inventory!$A:$F,6))</f>
        <v xml:space="preserve"> </v>
      </c>
      <c r="J20" s="62"/>
    </row>
    <row r="21" spans="1:10" ht="16.75" customHeight="1" x14ac:dyDescent="0.15">
      <c r="A21" s="2" t="s">
        <v>15</v>
      </c>
      <c r="B21" s="3" t="str">
        <f>Inventory!$C$2</f>
        <v xml:space="preserve">  </v>
      </c>
      <c r="C21" s="2" t="s">
        <v>15</v>
      </c>
      <c r="D21" s="3" t="str">
        <f>Inventory!$C$2</f>
        <v xml:space="preserve">  </v>
      </c>
      <c r="E21" s="2" t="s">
        <v>15</v>
      </c>
      <c r="F21" s="3" t="str">
        <f>Inventory!$C$2</f>
        <v xml:space="preserve">  </v>
      </c>
      <c r="G21" s="2" t="s">
        <v>15</v>
      </c>
      <c r="H21" s="3" t="str">
        <f>Inventory!$C$2</f>
        <v xml:space="preserve">  </v>
      </c>
      <c r="I21" s="2" t="s">
        <v>15</v>
      </c>
      <c r="J21" s="3" t="str">
        <f>Inventory!$C$2</f>
        <v xml:space="preserve">  </v>
      </c>
    </row>
    <row r="22" spans="1:10" ht="16.75" customHeight="1" x14ac:dyDescent="0.2">
      <c r="A22" s="2" t="s">
        <v>16</v>
      </c>
      <c r="B22" s="3" t="str">
        <f>IF(LEN(VLOOKUP((A19),Inventory!$A:$E,4))=0," ",VLOOKUP((A19),Inventory!$A:$E,4))</f>
        <v xml:space="preserve"> </v>
      </c>
      <c r="C22" s="2" t="s">
        <v>16</v>
      </c>
      <c r="D22" s="52"/>
      <c r="E22" s="2" t="s">
        <v>16</v>
      </c>
      <c r="F22" s="3" t="str">
        <f>IF(LEN(VLOOKUP(($A19+2),Inventory!$A:$E,4))=0," ",VLOOKUP(($A19+2),Inventory!$A:$E,4))</f>
        <v xml:space="preserve"> </v>
      </c>
      <c r="G22" s="2" t="s">
        <v>16</v>
      </c>
      <c r="H22" s="3" t="str">
        <f>IF(LEN(VLOOKUP(($A19+3),Inventory!$A:$E,4))=0," ",VLOOKUP(($A19+3),Inventory!$A:$E,4))</f>
        <v xml:space="preserve"> </v>
      </c>
      <c r="I22" s="2" t="s">
        <v>16</v>
      </c>
      <c r="J22" s="3" t="str">
        <f>IF(LEN(VLOOKUP(($A19+4),Inventory!$A:$E,4))=0," ",VLOOKUP(($A19+4),Inventory!$A:$E,4))</f>
        <v xml:space="preserve"> </v>
      </c>
    </row>
    <row r="23" spans="1:10" s="6" customFormat="1" ht="16.75" customHeight="1" x14ac:dyDescent="0.15">
      <c r="A23" s="5" t="s">
        <v>17</v>
      </c>
      <c r="B23" s="7" t="str">
        <f>IF(LEN(VLOOKUP((A19),Inventory!$A:$E,5))=0," ",(VLOOKUP((A19),Inventory!$A:$E,5)))</f>
        <v xml:space="preserve"> </v>
      </c>
      <c r="C23" s="5" t="s">
        <v>17</v>
      </c>
      <c r="D23" s="7" t="str">
        <f>IF(LEN(VLOOKUP(($A19+1),Inventory!$A:$E,5))=0," ",(VLOOKUP(($A19+1),Inventory!$A:$E,5)))</f>
        <v xml:space="preserve"> </v>
      </c>
      <c r="E23" s="5" t="s">
        <v>17</v>
      </c>
      <c r="F23" s="7" t="str">
        <f>IF(LEN(VLOOKUP(($A19+2),Inventory!$A:$E,5))=0," ",(VLOOKUP(($A19+2),Inventory!$A:$E,5)))</f>
        <v xml:space="preserve"> </v>
      </c>
      <c r="G23" s="5" t="s">
        <v>17</v>
      </c>
      <c r="H23" s="7" t="str">
        <f>IF(LEN(VLOOKUP(($A19+3),Inventory!$A:$E,5))=0," ",(VLOOKUP(($A19+3),Inventory!$A:$E,5)))</f>
        <v xml:space="preserve"> </v>
      </c>
      <c r="I23" s="5" t="s">
        <v>17</v>
      </c>
      <c r="J23" s="7" t="str">
        <f>IF(LEN(VLOOKUP(($A19+4),Inventory!$A:$E,5))=0," ",(VLOOKUP(($A19+4),Inventory!$A:$E,5)))</f>
        <v xml:space="preserve"> </v>
      </c>
    </row>
    <row r="24" spans="1:10" ht="16.75" customHeight="1" thickBot="1" x14ac:dyDescent="0.2">
      <c r="A24" s="4" t="s">
        <v>18</v>
      </c>
      <c r="B24" s="13" t="str">
        <f>IF(LEN(VLOOKUP((A19),Inventory!$A:$E,2))=0," ",(VLOOKUP((A19),Inventory!$A:$E,2)))</f>
        <v xml:space="preserve"> </v>
      </c>
      <c r="C24" s="4" t="s">
        <v>18</v>
      </c>
      <c r="D24" s="13" t="str">
        <f>IF(LEN(VLOOKUP(($A19+1),Inventory!$A:$E,2))=0," ",(VLOOKUP(($A19+1),Inventory!$A:$E,2)))</f>
        <v xml:space="preserve"> </v>
      </c>
      <c r="E24" s="4" t="s">
        <v>18</v>
      </c>
      <c r="F24" s="13" t="str">
        <f>IF(LEN(VLOOKUP(($A19+2),Inventory!$A:$E,2))=0," ",(VLOOKUP(($A19+2),Inventory!$A:$E,2)))</f>
        <v xml:space="preserve"> </v>
      </c>
      <c r="G24" s="4" t="s">
        <v>18</v>
      </c>
      <c r="H24" s="13" t="str">
        <f>IF(LEN(VLOOKUP(($A19+3),Inventory!$A:$E,2))=0," ",(VLOOKUP(($A19+3),Inventory!$A:$E,2)))</f>
        <v xml:space="preserve"> </v>
      </c>
      <c r="I24" s="4" t="s">
        <v>18</v>
      </c>
      <c r="J24" s="13" t="str">
        <f>IF(LEN(VLOOKUP(($A19+4),Inventory!$A:$E,2))=0," ",(VLOOKUP(($A19+4),Inventory!$A:$E,2)))</f>
        <v xml:space="preserve"> </v>
      </c>
    </row>
    <row r="25" spans="1:10" ht="16.75" hidden="1" customHeight="1" thickBot="1" x14ac:dyDescent="0.2">
      <c r="A25" s="14">
        <f>A19+5</f>
        <v>21</v>
      </c>
      <c r="D25" s="15"/>
      <c r="F25" s="15"/>
      <c r="H25" s="15"/>
      <c r="J25" s="16"/>
    </row>
    <row r="26" spans="1:10" ht="16.75" customHeight="1" x14ac:dyDescent="0.15">
      <c r="A26" s="61" t="str">
        <f>IF(LEN(VLOOKUP((A25),Inventory!$A:$F,6))=0," ",VLOOKUP((A25),Inventory!$A:$F,6))</f>
        <v xml:space="preserve"> </v>
      </c>
      <c r="B26" s="62"/>
      <c r="C26" s="61" t="str">
        <f>IF(LEN(VLOOKUP(($A25+1),Inventory!$A:$F,6))=0," ",VLOOKUP(($A25+1),Inventory!$A:$F,6))</f>
        <v xml:space="preserve"> </v>
      </c>
      <c r="D26" s="62"/>
      <c r="E26" s="61" t="str">
        <f>IF(LEN(VLOOKUP(($A25+2),Inventory!$A:$F,6))=0," ",VLOOKUP(($A25+2),Inventory!$A:$F,6))</f>
        <v xml:space="preserve"> </v>
      </c>
      <c r="F26" s="62"/>
      <c r="G26" s="61" t="str">
        <f>IF(LEN(VLOOKUP(($A25+3),Inventory!$A:$F,6))=0," ",VLOOKUP(($A25+3),Inventory!$A:$F,6))</f>
        <v xml:space="preserve"> </v>
      </c>
      <c r="H26" s="62"/>
      <c r="I26" s="61" t="str">
        <f>IF(LEN(VLOOKUP(($A25+4),Inventory!$A:$F,6))=0," ",VLOOKUP(($A25+4),Inventory!$A:$F,6))</f>
        <v xml:space="preserve"> </v>
      </c>
      <c r="J26" s="62"/>
    </row>
    <row r="27" spans="1:10" ht="16.75" customHeight="1" x14ac:dyDescent="0.15">
      <c r="A27" s="2" t="s">
        <v>15</v>
      </c>
      <c r="B27" s="3" t="str">
        <f>Inventory!$C$2</f>
        <v xml:space="preserve">  </v>
      </c>
      <c r="C27" s="2" t="s">
        <v>15</v>
      </c>
      <c r="D27" s="3" t="str">
        <f>Inventory!$C$2</f>
        <v xml:space="preserve">  </v>
      </c>
      <c r="E27" s="2" t="s">
        <v>15</v>
      </c>
      <c r="F27" s="3" t="str">
        <f>Inventory!$C$2</f>
        <v xml:space="preserve">  </v>
      </c>
      <c r="G27" s="2" t="s">
        <v>15</v>
      </c>
      <c r="H27" s="3" t="str">
        <f>Inventory!$C$2</f>
        <v xml:space="preserve">  </v>
      </c>
      <c r="I27" s="2" t="s">
        <v>15</v>
      </c>
      <c r="J27" s="3" t="str">
        <f>Inventory!$C$2</f>
        <v xml:space="preserve">  </v>
      </c>
    </row>
    <row r="28" spans="1:10" ht="16.75" customHeight="1" x14ac:dyDescent="0.15">
      <c r="A28" s="2" t="s">
        <v>16</v>
      </c>
      <c r="B28" s="3" t="str">
        <f>IF(LEN(VLOOKUP((A25),Inventory!$A:$E,4))=0," ",VLOOKUP((A25),Inventory!$A:$E,4))</f>
        <v xml:space="preserve"> </v>
      </c>
      <c r="C28" s="2" t="s">
        <v>16</v>
      </c>
      <c r="D28" s="3" t="str">
        <f>IF(LEN(VLOOKUP(($A25+1),Inventory!$A:$E,4))=0," ",VLOOKUP(($A25+1),Inventory!$A:$E,4))</f>
        <v xml:space="preserve"> </v>
      </c>
      <c r="E28" s="2" t="s">
        <v>16</v>
      </c>
      <c r="F28" s="3" t="str">
        <f>IF(LEN(VLOOKUP(($A25+2),Inventory!$A:$E,4))=0," ",VLOOKUP(($A25+2),Inventory!$A:$E,4))</f>
        <v xml:space="preserve"> </v>
      </c>
      <c r="G28" s="2" t="s">
        <v>16</v>
      </c>
      <c r="H28" s="3" t="str">
        <f>IF(LEN(VLOOKUP(($A25+3),Inventory!$A:$E,4))=0," ",VLOOKUP(($A25+3),Inventory!$A:$E,4))</f>
        <v xml:space="preserve"> </v>
      </c>
      <c r="I28" s="2" t="s">
        <v>16</v>
      </c>
      <c r="J28" s="3" t="str">
        <f>IF(LEN(VLOOKUP(($A25+4),Inventory!$A:$E,4))=0," ",VLOOKUP(($A25+4),Inventory!$A:$E,4))</f>
        <v xml:space="preserve"> </v>
      </c>
    </row>
    <row r="29" spans="1:10" s="6" customFormat="1" ht="16.75" customHeight="1" x14ac:dyDescent="0.15">
      <c r="A29" s="5" t="s">
        <v>17</v>
      </c>
      <c r="B29" s="7" t="str">
        <f>IF(LEN(VLOOKUP((A25),Inventory!$A:$E,5))=0," ",(VLOOKUP((A25),Inventory!$A:$E,5)))</f>
        <v xml:space="preserve"> </v>
      </c>
      <c r="C29" s="5" t="s">
        <v>17</v>
      </c>
      <c r="D29" s="7" t="str">
        <f>IF(LEN(VLOOKUP(($A25+1),Inventory!$A:$E,5))=0," ",(VLOOKUP(($A25+1),Inventory!$A:$E,5)))</f>
        <v xml:space="preserve"> </v>
      </c>
      <c r="E29" s="5" t="s">
        <v>17</v>
      </c>
      <c r="F29" s="7" t="str">
        <f>IF(LEN(VLOOKUP(($A25+2),Inventory!$A:$E,5))=0," ",(VLOOKUP(($A25+2),Inventory!$A:$E,5)))</f>
        <v xml:space="preserve"> </v>
      </c>
      <c r="G29" s="5" t="s">
        <v>17</v>
      </c>
      <c r="H29" s="7" t="str">
        <f>IF(LEN(VLOOKUP(($A25+3),Inventory!$A:$E,5))=0," ",(VLOOKUP(($A25+3),Inventory!$A:$E,5)))</f>
        <v xml:space="preserve"> </v>
      </c>
      <c r="I29" s="5" t="s">
        <v>17</v>
      </c>
      <c r="J29" s="7" t="str">
        <f>IF(LEN(VLOOKUP(($A25+4),Inventory!$A:$E,5))=0," ",(VLOOKUP(($A25+4),Inventory!$A:$E,5)))</f>
        <v xml:space="preserve"> </v>
      </c>
    </row>
    <row r="30" spans="1:10" ht="16.75" customHeight="1" thickBot="1" x14ac:dyDescent="0.2">
      <c r="A30" s="4" t="s">
        <v>18</v>
      </c>
      <c r="B30" s="13" t="str">
        <f>IF(LEN(VLOOKUP((A25),Inventory!$A:$E,2))=0," ",(VLOOKUP((A25),Inventory!$A:$E,2)))</f>
        <v xml:space="preserve"> </v>
      </c>
      <c r="C30" s="4" t="s">
        <v>18</v>
      </c>
      <c r="D30" s="13" t="str">
        <f>IF(LEN(VLOOKUP(($A25+1),Inventory!$A:$E,2))=0," ",(VLOOKUP(($A25+1),Inventory!$A:$E,2)))</f>
        <v xml:space="preserve"> </v>
      </c>
      <c r="E30" s="4" t="s">
        <v>18</v>
      </c>
      <c r="F30" s="13" t="str">
        <f>IF(LEN(VLOOKUP(($A25+2),Inventory!$A:$E,2))=0," ",(VLOOKUP(($A25+2),Inventory!$A:$E,2)))</f>
        <v xml:space="preserve"> </v>
      </c>
      <c r="G30" s="4" t="s">
        <v>18</v>
      </c>
      <c r="H30" s="13" t="str">
        <f>IF(LEN(VLOOKUP(($A25+3),Inventory!$A:$E,2))=0," ",(VLOOKUP(($A25+3),Inventory!$A:$E,2)))</f>
        <v xml:space="preserve"> </v>
      </c>
      <c r="I30" s="4" t="s">
        <v>18</v>
      </c>
      <c r="J30" s="13" t="str">
        <f>IF(LEN(VLOOKUP(($A25+4),Inventory!$A:$E,2))=0," ",(VLOOKUP(($A25+4),Inventory!$A:$E,2)))</f>
        <v xml:space="preserve"> </v>
      </c>
    </row>
    <row r="31" spans="1:10" ht="16.75" hidden="1" customHeight="1" thickBot="1" x14ac:dyDescent="0.2">
      <c r="A31" s="14">
        <f>A25+5</f>
        <v>26</v>
      </c>
      <c r="D31" s="15"/>
      <c r="F31" s="15"/>
      <c r="H31" s="15"/>
      <c r="J31" s="16"/>
    </row>
    <row r="32" spans="1:10" ht="16.75" customHeight="1" x14ac:dyDescent="0.15">
      <c r="A32" s="61" t="str">
        <f>IF(LEN(VLOOKUP((A31),Inventory!$A:$F,6))=0," ",VLOOKUP((A31),Inventory!$A:$F,6))</f>
        <v xml:space="preserve"> </v>
      </c>
      <c r="B32" s="62"/>
      <c r="C32" s="61" t="str">
        <f>IF(LEN(VLOOKUP(($A31+1),Inventory!$A:$F,6))=0," ",VLOOKUP(($A31+1),Inventory!$A:$F,6))</f>
        <v xml:space="preserve"> </v>
      </c>
      <c r="D32" s="62"/>
      <c r="E32" s="61" t="str">
        <f>IF(LEN(VLOOKUP(($A31+2),Inventory!$A:$F,6))=0," ",VLOOKUP(($A31+2),Inventory!$A:$F,6))</f>
        <v xml:space="preserve"> </v>
      </c>
      <c r="F32" s="62"/>
      <c r="G32" s="61" t="str">
        <f>IF(LEN(VLOOKUP(($A31+3),Inventory!$A:$F,6))=0," ",VLOOKUP(($A31+3),Inventory!$A:$F,6))</f>
        <v xml:space="preserve"> </v>
      </c>
      <c r="H32" s="62"/>
      <c r="I32" s="61" t="str">
        <f>IF(LEN(VLOOKUP(($A31+4),Inventory!$A:$F,6))=0," ",VLOOKUP(($A31+4),Inventory!$A:$F,6))</f>
        <v xml:space="preserve"> </v>
      </c>
      <c r="J32" s="62"/>
    </row>
    <row r="33" spans="1:10" ht="16.75" customHeight="1" x14ac:dyDescent="0.15">
      <c r="A33" s="2" t="s">
        <v>15</v>
      </c>
      <c r="B33" s="3" t="str">
        <f>Inventory!$C$2</f>
        <v xml:space="preserve">  </v>
      </c>
      <c r="C33" s="2" t="s">
        <v>15</v>
      </c>
      <c r="D33" s="3" t="str">
        <f>Inventory!$C$2</f>
        <v xml:space="preserve">  </v>
      </c>
      <c r="E33" s="2" t="s">
        <v>15</v>
      </c>
      <c r="F33" s="3" t="str">
        <f>Inventory!$C$2</f>
        <v xml:space="preserve">  </v>
      </c>
      <c r="G33" s="2" t="s">
        <v>15</v>
      </c>
      <c r="H33" s="3" t="str">
        <f>Inventory!$C$2</f>
        <v xml:space="preserve">  </v>
      </c>
      <c r="I33" s="2" t="s">
        <v>15</v>
      </c>
      <c r="J33" s="3" t="str">
        <f>Inventory!$C$2</f>
        <v xml:space="preserve">  </v>
      </c>
    </row>
    <row r="34" spans="1:10" ht="16.75" customHeight="1" x14ac:dyDescent="0.15">
      <c r="A34" s="2" t="s">
        <v>16</v>
      </c>
      <c r="B34" s="3" t="str">
        <f>IF(LEN(VLOOKUP((A31),Inventory!$A:$E,4))=0," ",VLOOKUP((A31),Inventory!$A:$E,4))</f>
        <v xml:space="preserve"> </v>
      </c>
      <c r="C34" s="2" t="s">
        <v>16</v>
      </c>
      <c r="D34" s="3" t="str">
        <f>IF(LEN(VLOOKUP(($A31+1),Inventory!$A:$E,4))=0," ",VLOOKUP(($A31+1),Inventory!$A:$E,4))</f>
        <v xml:space="preserve"> </v>
      </c>
      <c r="E34" s="2" t="s">
        <v>16</v>
      </c>
      <c r="F34" s="3" t="str">
        <f>IF(LEN(VLOOKUP(($A31+2),Inventory!$A:$E,4))=0," ",VLOOKUP(($A31+2),Inventory!$A:$E,4))</f>
        <v xml:space="preserve"> </v>
      </c>
      <c r="G34" s="2" t="s">
        <v>16</v>
      </c>
      <c r="H34" s="3" t="str">
        <f>IF(LEN(VLOOKUP(($A31+3),Inventory!$A:$E,4))=0," ",VLOOKUP(($A31+3),Inventory!$A:$E,4))</f>
        <v xml:space="preserve"> </v>
      </c>
      <c r="I34" s="2" t="s">
        <v>16</v>
      </c>
      <c r="J34" s="3" t="str">
        <f>IF(LEN(VLOOKUP(($A31+4),Inventory!$A:$E,4))=0," ",VLOOKUP(($A31+4),Inventory!$A:$E,4))</f>
        <v xml:space="preserve"> </v>
      </c>
    </row>
    <row r="35" spans="1:10" s="8" customFormat="1" ht="16.75" customHeight="1" x14ac:dyDescent="0.15">
      <c r="A35" s="5" t="s">
        <v>17</v>
      </c>
      <c r="B35" s="7" t="str">
        <f>IF(LEN(VLOOKUP((A31),Inventory!$A:$E,5))=0," ",(VLOOKUP((A31),Inventory!$A:$E,5)))</f>
        <v xml:space="preserve"> </v>
      </c>
      <c r="C35" s="5" t="s">
        <v>17</v>
      </c>
      <c r="D35" s="7" t="str">
        <f>IF(LEN(VLOOKUP(($A31+1),Inventory!$A:$E,5))=0," ",(VLOOKUP(($A31+1),Inventory!$A:$E,5)))</f>
        <v xml:space="preserve"> </v>
      </c>
      <c r="E35" s="5" t="s">
        <v>17</v>
      </c>
      <c r="F35" s="7" t="str">
        <f>IF(LEN(VLOOKUP(($A31+2),Inventory!$A:$E,5))=0," ",(VLOOKUP(($A31+2),Inventory!$A:$E,5)))</f>
        <v xml:space="preserve"> </v>
      </c>
      <c r="G35" s="5" t="s">
        <v>17</v>
      </c>
      <c r="H35" s="7" t="str">
        <f>IF(LEN(VLOOKUP(($A31+3),Inventory!$A:$E,5))=0," ",(VLOOKUP(($A31+3),Inventory!$A:$E,5)))</f>
        <v xml:space="preserve"> </v>
      </c>
      <c r="I35" s="5" t="s">
        <v>17</v>
      </c>
      <c r="J35" s="7" t="str">
        <f>IF(LEN(VLOOKUP(($A31+4),Inventory!$A:$E,5))=0," ",(VLOOKUP(($A31+4),Inventory!$A:$E,5)))</f>
        <v xml:space="preserve"> </v>
      </c>
    </row>
    <row r="36" spans="1:10" ht="16.75" customHeight="1" thickBot="1" x14ac:dyDescent="0.2">
      <c r="A36" s="4" t="s">
        <v>18</v>
      </c>
      <c r="B36" s="13" t="str">
        <f>IF(LEN(VLOOKUP((A31),Inventory!$A:$E,2))=0," ",(VLOOKUP((A31),Inventory!$A:$E,2)))</f>
        <v xml:space="preserve"> </v>
      </c>
      <c r="C36" s="4" t="s">
        <v>18</v>
      </c>
      <c r="D36" s="13" t="str">
        <f>IF(LEN(VLOOKUP(($A31+1),Inventory!$A:$E,2))=0," ",(VLOOKUP(($A31+1),Inventory!$A:$E,2)))</f>
        <v xml:space="preserve"> </v>
      </c>
      <c r="E36" s="4" t="s">
        <v>18</v>
      </c>
      <c r="F36" s="13" t="str">
        <f>IF(LEN(VLOOKUP(($A31+2),Inventory!$A:$E,2))=0," ",(VLOOKUP(($A31+2),Inventory!$A:$E,2)))</f>
        <v xml:space="preserve"> </v>
      </c>
      <c r="G36" s="4" t="s">
        <v>18</v>
      </c>
      <c r="H36" s="13" t="str">
        <f>IF(LEN(VLOOKUP(($A31+3),Inventory!$A:$E,2))=0," ",(VLOOKUP(($A31+3),Inventory!$A:$E,2)))</f>
        <v xml:space="preserve"> </v>
      </c>
      <c r="I36" s="4" t="s">
        <v>18</v>
      </c>
      <c r="J36" s="13" t="str">
        <f>IF(LEN(VLOOKUP(($A31+4),Inventory!$A:$E,2))=0," ",(VLOOKUP(($A31+4),Inventory!$A:$E,2)))</f>
        <v xml:space="preserve"> </v>
      </c>
    </row>
    <row r="37" spans="1:10" ht="16.75" hidden="1" customHeight="1" thickBot="1" x14ac:dyDescent="0.2">
      <c r="A37" s="14">
        <f>A31+5</f>
        <v>31</v>
      </c>
      <c r="D37" s="15"/>
      <c r="F37" s="15"/>
      <c r="H37" s="15"/>
      <c r="J37" s="16"/>
    </row>
    <row r="38" spans="1:10" ht="16.75" customHeight="1" x14ac:dyDescent="0.15">
      <c r="A38" s="61" t="str">
        <f>IF(LEN(VLOOKUP((A37),Inventory!$A:$F,6))=0," ",VLOOKUP((A37),Inventory!$A:$F,6))</f>
        <v xml:space="preserve"> </v>
      </c>
      <c r="B38" s="62"/>
      <c r="C38" s="61" t="str">
        <f>IF(LEN(VLOOKUP(($A37+1),Inventory!$A:$F,6))=0," ",VLOOKUP(($A37+1),Inventory!$A:$F,6))</f>
        <v xml:space="preserve"> </v>
      </c>
      <c r="D38" s="62"/>
      <c r="E38" s="61" t="str">
        <f>IF(LEN(VLOOKUP(($A37+2),Inventory!$A:$F,6))=0," ",VLOOKUP(($A37+2),Inventory!$A:$F,6))</f>
        <v xml:space="preserve"> </v>
      </c>
      <c r="F38" s="62"/>
      <c r="G38" s="61" t="str">
        <f>IF(LEN(VLOOKUP(($A37+3),Inventory!$A:$F,6))=0," ",VLOOKUP(($A37+3),Inventory!$A:$F,6))</f>
        <v xml:space="preserve"> </v>
      </c>
      <c r="H38" s="62"/>
      <c r="I38" s="61" t="str">
        <f>IF(LEN(VLOOKUP(($A37+4),Inventory!$A:$F,6))=0," ",VLOOKUP(($A37+4),Inventory!$A:$F,6))</f>
        <v xml:space="preserve"> </v>
      </c>
      <c r="J38" s="62"/>
    </row>
    <row r="39" spans="1:10" ht="16.75" customHeight="1" x14ac:dyDescent="0.15">
      <c r="A39" s="2" t="s">
        <v>15</v>
      </c>
      <c r="B39" s="3" t="str">
        <f>Inventory!$C$2</f>
        <v xml:space="preserve">  </v>
      </c>
      <c r="C39" s="2" t="s">
        <v>15</v>
      </c>
      <c r="D39" s="3" t="str">
        <f>Inventory!$C$2</f>
        <v xml:space="preserve">  </v>
      </c>
      <c r="E39" s="2" t="s">
        <v>15</v>
      </c>
      <c r="F39" s="3" t="str">
        <f>Inventory!$C$2</f>
        <v xml:space="preserve">  </v>
      </c>
      <c r="G39" s="2" t="s">
        <v>15</v>
      </c>
      <c r="H39" s="3" t="str">
        <f>Inventory!$C$2</f>
        <v xml:space="preserve">  </v>
      </c>
      <c r="I39" s="2" t="s">
        <v>15</v>
      </c>
      <c r="J39" s="3" t="str">
        <f>Inventory!$C$2</f>
        <v xml:space="preserve">  </v>
      </c>
    </row>
    <row r="40" spans="1:10" ht="16.75" customHeight="1" x14ac:dyDescent="0.15">
      <c r="A40" s="2" t="s">
        <v>16</v>
      </c>
      <c r="B40" s="3" t="str">
        <f>IF(LEN(VLOOKUP((A37),Inventory!$A:$E,4))=0," ",VLOOKUP((A37),Inventory!$A:$E,4))</f>
        <v xml:space="preserve"> </v>
      </c>
      <c r="C40" s="2" t="s">
        <v>16</v>
      </c>
      <c r="D40" s="3" t="str">
        <f>IF(LEN(VLOOKUP(($A37+1),Inventory!$A:$E,4))=0," ",VLOOKUP(($A37+1),Inventory!$A:$E,4))</f>
        <v xml:space="preserve"> </v>
      </c>
      <c r="E40" s="2" t="s">
        <v>16</v>
      </c>
      <c r="F40" s="3" t="str">
        <f>IF(LEN(VLOOKUP(($A37+2),Inventory!$A:$E,4))=0," ",VLOOKUP(($A37+2),Inventory!$A:$E,4))</f>
        <v xml:space="preserve"> </v>
      </c>
      <c r="G40" s="2" t="s">
        <v>16</v>
      </c>
      <c r="H40" s="3" t="str">
        <f>IF(LEN(VLOOKUP(($A37+3),Inventory!$A:$E,4))=0," ",VLOOKUP(($A37+3),Inventory!$A:$E,4))</f>
        <v xml:space="preserve"> </v>
      </c>
      <c r="I40" s="2" t="s">
        <v>16</v>
      </c>
      <c r="J40" s="3" t="str">
        <f>IF(LEN(VLOOKUP(($A37+4),Inventory!$A:$E,4))=0," ",VLOOKUP(($A37+4),Inventory!$A:$E,4))</f>
        <v xml:space="preserve"> </v>
      </c>
    </row>
    <row r="41" spans="1:10" ht="16.75" customHeight="1" x14ac:dyDescent="0.15">
      <c r="A41" s="5" t="s">
        <v>17</v>
      </c>
      <c r="B41" s="7" t="str">
        <f>IF(LEN(VLOOKUP((A37),Inventory!$A:$E,5))=0," ",(VLOOKUP((A37),Inventory!$A:$E,5)))</f>
        <v xml:space="preserve"> </v>
      </c>
      <c r="C41" s="5" t="s">
        <v>17</v>
      </c>
      <c r="D41" s="7" t="str">
        <f>IF(LEN(VLOOKUP(($A37+1),Inventory!$A:$E,5))=0," ",(VLOOKUP(($A37+1),Inventory!$A:$E,5)))</f>
        <v xml:space="preserve"> </v>
      </c>
      <c r="E41" s="5" t="s">
        <v>17</v>
      </c>
      <c r="F41" s="7" t="str">
        <f>IF(LEN(VLOOKUP(($A37+2),Inventory!$A:$E,5))=0," ",(VLOOKUP(($A37+2),Inventory!$A:$E,5)))</f>
        <v xml:space="preserve"> </v>
      </c>
      <c r="G41" s="5" t="s">
        <v>17</v>
      </c>
      <c r="H41" s="7" t="str">
        <f>IF(LEN(VLOOKUP(($A37+3),Inventory!$A:$E,5))=0," ",(VLOOKUP(($A37+3),Inventory!$A:$E,5)))</f>
        <v xml:space="preserve"> </v>
      </c>
      <c r="I41" s="5" t="s">
        <v>17</v>
      </c>
      <c r="J41" s="7" t="str">
        <f>IF(LEN(VLOOKUP(($A37+4),Inventory!$A:$E,5))=0," ",(VLOOKUP(($A37+4),Inventory!$A:$E,5)))</f>
        <v xml:space="preserve"> </v>
      </c>
    </row>
    <row r="42" spans="1:10" ht="16.75" customHeight="1" thickBot="1" x14ac:dyDescent="0.2">
      <c r="A42" s="4" t="s">
        <v>18</v>
      </c>
      <c r="B42" s="13" t="str">
        <f>IF(LEN(VLOOKUP((A37),Inventory!$A:$E,2))=0," ",(VLOOKUP((A37),Inventory!$A:$E,2)))</f>
        <v xml:space="preserve"> </v>
      </c>
      <c r="C42" s="4" t="s">
        <v>18</v>
      </c>
      <c r="D42" s="13" t="str">
        <f>IF(LEN(VLOOKUP(($A37+1),Inventory!$A:$E,2))=0," ",(VLOOKUP(($A37+1),Inventory!$A:$E,2)))</f>
        <v xml:space="preserve"> </v>
      </c>
      <c r="E42" s="4" t="s">
        <v>18</v>
      </c>
      <c r="F42" s="13" t="str">
        <f>IF(LEN(VLOOKUP(($A37+2),Inventory!$A:$E,2))=0," ",(VLOOKUP(($A37+2),Inventory!$A:$E,2)))</f>
        <v xml:space="preserve"> </v>
      </c>
      <c r="G42" s="4" t="s">
        <v>18</v>
      </c>
      <c r="H42" s="13" t="str">
        <f>IF(LEN(VLOOKUP(($A37+3),Inventory!$A:$E,2))=0," ",(VLOOKUP(($A37+3),Inventory!$A:$E,2)))</f>
        <v xml:space="preserve"> </v>
      </c>
      <c r="I42" s="4" t="s">
        <v>18</v>
      </c>
      <c r="J42" s="13" t="str">
        <f>IF(LEN(VLOOKUP(($A37+4),Inventory!$A:$E,2))=0," ",(VLOOKUP(($A37+4),Inventory!$A:$E,2)))</f>
        <v xml:space="preserve"> </v>
      </c>
    </row>
    <row r="43" spans="1:10" ht="16.75" hidden="1" customHeight="1" thickBot="1" x14ac:dyDescent="0.2">
      <c r="A43" s="14">
        <f>A37+5</f>
        <v>36</v>
      </c>
      <c r="D43" s="15"/>
      <c r="F43" s="15"/>
      <c r="H43" s="15"/>
      <c r="J43" s="16"/>
    </row>
    <row r="44" spans="1:10" ht="16.75" customHeight="1" x14ac:dyDescent="0.15">
      <c r="A44" s="61" t="str">
        <f>IF(LEN(VLOOKUP((A43),Inventory!$A:$F,6))=0," ",VLOOKUP((A43),Inventory!$A:$F,6))</f>
        <v xml:space="preserve"> </v>
      </c>
      <c r="B44" s="62"/>
      <c r="C44" s="61" t="str">
        <f>IF(LEN(VLOOKUP(($A43+1),Inventory!$A:$F,6))=0," ",VLOOKUP(($A43+1),Inventory!$A:$F,6))</f>
        <v xml:space="preserve"> </v>
      </c>
      <c r="D44" s="62"/>
      <c r="E44" s="61" t="str">
        <f>IF(LEN(VLOOKUP(($A43+2),Inventory!$A:$F,6))=0," ",VLOOKUP(($A43+2),Inventory!$A:$F,6))</f>
        <v xml:space="preserve"> </v>
      </c>
      <c r="F44" s="62"/>
      <c r="G44" s="61" t="str">
        <f>IF(LEN(VLOOKUP(($A43+3),Inventory!$A:$F,6))=0," ",VLOOKUP(($A43+3),Inventory!$A:$F,6))</f>
        <v xml:space="preserve"> </v>
      </c>
      <c r="H44" s="62"/>
      <c r="I44" s="61" t="str">
        <f>IF(LEN(VLOOKUP(($A43+4),Inventory!$A:$F,6))=0," ",VLOOKUP(($A43+4),Inventory!$A:$F,6))</f>
        <v xml:space="preserve"> </v>
      </c>
      <c r="J44" s="62"/>
    </row>
    <row r="45" spans="1:10" ht="16.75" customHeight="1" x14ac:dyDescent="0.15">
      <c r="A45" s="2" t="s">
        <v>15</v>
      </c>
      <c r="B45" s="3" t="str">
        <f>Inventory!$C$2</f>
        <v xml:space="preserve">  </v>
      </c>
      <c r="C45" s="2" t="s">
        <v>15</v>
      </c>
      <c r="D45" s="3" t="str">
        <f>Inventory!$C$2</f>
        <v xml:space="preserve">  </v>
      </c>
      <c r="E45" s="2" t="s">
        <v>15</v>
      </c>
      <c r="F45" s="3" t="str">
        <f>Inventory!$C$2</f>
        <v xml:space="preserve">  </v>
      </c>
      <c r="G45" s="2" t="s">
        <v>15</v>
      </c>
      <c r="H45" s="3" t="str">
        <f>Inventory!$C$2</f>
        <v xml:space="preserve">  </v>
      </c>
      <c r="I45" s="2" t="s">
        <v>15</v>
      </c>
      <c r="J45" s="3" t="str">
        <f>Inventory!$C$2</f>
        <v xml:space="preserve">  </v>
      </c>
    </row>
    <row r="46" spans="1:10" ht="16.75" customHeight="1" x14ac:dyDescent="0.15">
      <c r="A46" s="2" t="s">
        <v>16</v>
      </c>
      <c r="B46" s="3" t="str">
        <f>IF(LEN(VLOOKUP((A43),Inventory!$A:$E,4))=0," ",VLOOKUP((A43),Inventory!$A:$E,4))</f>
        <v xml:space="preserve"> </v>
      </c>
      <c r="C46" s="2" t="s">
        <v>16</v>
      </c>
      <c r="D46" s="3" t="str">
        <f>IF(LEN(VLOOKUP(($A43+1),Inventory!$A:$E,4))=0," ",VLOOKUP(($A43+1),Inventory!$A:$E,4))</f>
        <v xml:space="preserve"> </v>
      </c>
      <c r="E46" s="2" t="s">
        <v>16</v>
      </c>
      <c r="F46" s="3" t="str">
        <f>IF(LEN(VLOOKUP(($A43+2),Inventory!$A:$E,4))=0," ",VLOOKUP(($A43+2),Inventory!$A:$E,4))</f>
        <v xml:space="preserve"> </v>
      </c>
      <c r="G46" s="2" t="s">
        <v>16</v>
      </c>
      <c r="H46" s="3" t="str">
        <f>IF(LEN(VLOOKUP(($A43+3),Inventory!$A:$E,4))=0," ",VLOOKUP(($A43+3),Inventory!$A:$E,4))</f>
        <v xml:space="preserve"> </v>
      </c>
      <c r="I46" s="2" t="s">
        <v>16</v>
      </c>
      <c r="J46" s="3" t="str">
        <f>IF(LEN(VLOOKUP(($A43+4),Inventory!$A:$E,4))=0," ",VLOOKUP(($A43+4),Inventory!$A:$E,4))</f>
        <v xml:space="preserve"> </v>
      </c>
    </row>
    <row r="47" spans="1:10" ht="16.75" customHeight="1" x14ac:dyDescent="0.15">
      <c r="A47" s="5" t="s">
        <v>17</v>
      </c>
      <c r="B47" s="7" t="str">
        <f>IF(LEN(VLOOKUP((A43),Inventory!$A:$E,5))=0," ",(VLOOKUP((A43),Inventory!$A:$E,5)))</f>
        <v xml:space="preserve"> </v>
      </c>
      <c r="C47" s="5" t="s">
        <v>17</v>
      </c>
      <c r="D47" s="7" t="str">
        <f>IF(LEN(VLOOKUP(($A43+1),Inventory!$A:$E,5))=0," ",(VLOOKUP(($A43+1),Inventory!$A:$E,5)))</f>
        <v xml:space="preserve"> </v>
      </c>
      <c r="E47" s="5" t="s">
        <v>17</v>
      </c>
      <c r="F47" s="7" t="str">
        <f>IF(LEN(VLOOKUP(($A43+2),Inventory!$A:$E,5))=0," ",(VLOOKUP(($A43+2),Inventory!$A:$E,5)))</f>
        <v xml:space="preserve"> </v>
      </c>
      <c r="G47" s="5" t="s">
        <v>17</v>
      </c>
      <c r="H47" s="7" t="str">
        <f>IF(LEN(VLOOKUP(($A43+3),Inventory!$A:$E,5))=0," ",(VLOOKUP(($A43+3),Inventory!$A:$E,5)))</f>
        <v xml:space="preserve"> </v>
      </c>
      <c r="I47" s="5" t="s">
        <v>17</v>
      </c>
      <c r="J47" s="7" t="str">
        <f>IF(LEN(VLOOKUP(($A43+4),Inventory!$A:$E,5))=0," ",(VLOOKUP(($A43+4),Inventory!$A:$E,5)))</f>
        <v xml:space="preserve"> </v>
      </c>
    </row>
    <row r="48" spans="1:10" ht="16.75" customHeight="1" thickBot="1" x14ac:dyDescent="0.2">
      <c r="A48" s="4" t="s">
        <v>18</v>
      </c>
      <c r="B48" s="13" t="str">
        <f>IF(LEN(VLOOKUP((A43),Inventory!$A:$E,2))=0," ",(VLOOKUP((A43),Inventory!$A:$E,2)))</f>
        <v xml:space="preserve"> </v>
      </c>
      <c r="C48" s="4" t="s">
        <v>18</v>
      </c>
      <c r="D48" s="13" t="str">
        <f>IF(LEN(VLOOKUP(($A43+1),Inventory!$A:$E,2))=0," ",(VLOOKUP(($A43+1),Inventory!$A:$E,2)))</f>
        <v xml:space="preserve"> </v>
      </c>
      <c r="E48" s="4" t="s">
        <v>18</v>
      </c>
      <c r="F48" s="13" t="str">
        <f>IF(LEN(VLOOKUP(($A43+2),Inventory!$A:$E,2))=0," ",(VLOOKUP(($A43+2),Inventory!$A:$E,2)))</f>
        <v xml:space="preserve"> </v>
      </c>
      <c r="G48" s="4" t="s">
        <v>18</v>
      </c>
      <c r="H48" s="13" t="str">
        <f>IF(LEN(VLOOKUP(($A43+3),Inventory!$A:$E,2))=0," ",(VLOOKUP(($A43+3),Inventory!$A:$E,2)))</f>
        <v xml:space="preserve"> </v>
      </c>
      <c r="I48" s="4" t="s">
        <v>18</v>
      </c>
      <c r="J48" s="13" t="str">
        <f>IF(LEN(VLOOKUP(($A43+4),Inventory!$A:$E,2))=0," ",(VLOOKUP(($A43+4),Inventory!$A:$E,2)))</f>
        <v xml:space="preserve"> </v>
      </c>
    </row>
    <row r="49" spans="1:10" ht="16.75" hidden="1" customHeight="1" thickBot="1" x14ac:dyDescent="0.2">
      <c r="A49" s="14">
        <f>A43+5</f>
        <v>41</v>
      </c>
      <c r="D49" s="15"/>
      <c r="F49" s="15"/>
      <c r="H49" s="15"/>
      <c r="J49" s="16"/>
    </row>
    <row r="50" spans="1:10" ht="16.75" customHeight="1" x14ac:dyDescent="0.15">
      <c r="A50" s="61" t="str">
        <f>IF(LEN(VLOOKUP((A49),Inventory!$A:$F,6))=0," ",VLOOKUP((A49),Inventory!$A:$F,6))</f>
        <v xml:space="preserve"> </v>
      </c>
      <c r="B50" s="62"/>
      <c r="C50" s="61" t="str">
        <f>IF(LEN(VLOOKUP(($A49+1),Inventory!$A:$F,6))=0," ",VLOOKUP(($A49+1),Inventory!$A:$F,6))</f>
        <v xml:space="preserve"> </v>
      </c>
      <c r="D50" s="62"/>
      <c r="E50" s="61" t="str">
        <f>IF(LEN(VLOOKUP(($A49+2),Inventory!$A:$F,6))=0," ",VLOOKUP(($A49+2),Inventory!$A:$F,6))</f>
        <v xml:space="preserve"> </v>
      </c>
      <c r="F50" s="62"/>
      <c r="G50" s="61" t="str">
        <f>IF(LEN(VLOOKUP(($A49+3),Inventory!$A:$F,6))=0," ",VLOOKUP(($A49+3),Inventory!$A:$F,6))</f>
        <v xml:space="preserve"> </v>
      </c>
      <c r="H50" s="62"/>
      <c r="I50" s="61" t="str">
        <f>IF(LEN(VLOOKUP(($A49+4),Inventory!$A:$F,6))=0," ",VLOOKUP(($A49+4),Inventory!$A:$F,6))</f>
        <v xml:space="preserve"> </v>
      </c>
      <c r="J50" s="62"/>
    </row>
    <row r="51" spans="1:10" ht="16.75" customHeight="1" x14ac:dyDescent="0.15">
      <c r="A51" s="2" t="s">
        <v>15</v>
      </c>
      <c r="B51" s="3" t="str">
        <f>Inventory!$C$2</f>
        <v xml:space="preserve">  </v>
      </c>
      <c r="C51" s="2" t="s">
        <v>15</v>
      </c>
      <c r="D51" s="3" t="str">
        <f>Inventory!$C$2</f>
        <v xml:space="preserve">  </v>
      </c>
      <c r="E51" s="2" t="s">
        <v>15</v>
      </c>
      <c r="F51" s="3" t="str">
        <f>Inventory!$C$2</f>
        <v xml:space="preserve">  </v>
      </c>
      <c r="G51" s="2" t="s">
        <v>15</v>
      </c>
      <c r="H51" s="3" t="str">
        <f>Inventory!$C$2</f>
        <v xml:space="preserve">  </v>
      </c>
      <c r="I51" s="2" t="s">
        <v>15</v>
      </c>
      <c r="J51" s="3" t="str">
        <f>Inventory!$C$2</f>
        <v xml:space="preserve">  </v>
      </c>
    </row>
    <row r="52" spans="1:10" ht="16.75" customHeight="1" x14ac:dyDescent="0.15">
      <c r="A52" s="2" t="s">
        <v>16</v>
      </c>
      <c r="B52" s="3" t="str">
        <f>IF(LEN(VLOOKUP((A49),Inventory!$A:$E,4))=0," ",VLOOKUP((A49),Inventory!$A:$E,4))</f>
        <v xml:space="preserve"> </v>
      </c>
      <c r="C52" s="2" t="s">
        <v>16</v>
      </c>
      <c r="D52" s="3" t="str">
        <f>IF(LEN(VLOOKUP(($A49+1),Inventory!$A:$E,4))=0," ",VLOOKUP(($A49+1),Inventory!$A:$E,4))</f>
        <v xml:space="preserve"> </v>
      </c>
      <c r="E52" s="2" t="s">
        <v>16</v>
      </c>
      <c r="F52" s="3" t="str">
        <f>IF(LEN(VLOOKUP(($A49+2),Inventory!$A:$E,4))=0," ",VLOOKUP(($A49+2),Inventory!$A:$E,4))</f>
        <v xml:space="preserve"> </v>
      </c>
      <c r="G52" s="2" t="s">
        <v>16</v>
      </c>
      <c r="H52" s="3" t="str">
        <f>IF(LEN(VLOOKUP(($A49+3),Inventory!$A:$E,4))=0," ",VLOOKUP(($A49+3),Inventory!$A:$E,4))</f>
        <v xml:space="preserve"> </v>
      </c>
      <c r="I52" s="2" t="s">
        <v>16</v>
      </c>
      <c r="J52" s="3" t="str">
        <f>IF(LEN(VLOOKUP(($A49+4),Inventory!$A:$E,4))=0," ",VLOOKUP(($A49+4),Inventory!$A:$E,4))</f>
        <v xml:space="preserve"> </v>
      </c>
    </row>
    <row r="53" spans="1:10" ht="16.75" customHeight="1" x14ac:dyDescent="0.15">
      <c r="A53" s="5" t="s">
        <v>17</v>
      </c>
      <c r="B53" s="7" t="str">
        <f>IF(LEN(VLOOKUP((A49),Inventory!$A:$E,5))=0," ",(VLOOKUP((A49),Inventory!$A:$E,5)))</f>
        <v xml:space="preserve"> </v>
      </c>
      <c r="C53" s="5" t="s">
        <v>17</v>
      </c>
      <c r="D53" s="7" t="str">
        <f>IF(LEN(VLOOKUP(($A49+1),Inventory!$A:$E,5))=0," ",(VLOOKUP(($A49+1),Inventory!$A:$E,5)))</f>
        <v xml:space="preserve"> </v>
      </c>
      <c r="E53" s="5" t="s">
        <v>17</v>
      </c>
      <c r="F53" s="7" t="str">
        <f>IF(LEN(VLOOKUP(($A49+2),Inventory!$A:$E,5))=0," ",(VLOOKUP(($A49+2),Inventory!$A:$E,5)))</f>
        <v xml:space="preserve"> </v>
      </c>
      <c r="G53" s="5" t="s">
        <v>17</v>
      </c>
      <c r="H53" s="7" t="str">
        <f>IF(LEN(VLOOKUP(($A49+3),Inventory!$A:$E,5))=0," ",(VLOOKUP(($A49+3),Inventory!$A:$E,5)))</f>
        <v xml:space="preserve"> </v>
      </c>
      <c r="I53" s="5" t="s">
        <v>17</v>
      </c>
      <c r="J53" s="7" t="str">
        <f>IF(LEN(VLOOKUP(($A49+4),Inventory!$A:$E,5))=0," ",(VLOOKUP(($A49+4),Inventory!$A:$E,5)))</f>
        <v xml:space="preserve"> </v>
      </c>
    </row>
    <row r="54" spans="1:10" ht="16.75" customHeight="1" thickBot="1" x14ac:dyDescent="0.2">
      <c r="A54" s="4" t="s">
        <v>18</v>
      </c>
      <c r="B54" s="13" t="str">
        <f>IF(LEN(VLOOKUP((A49),Inventory!$A:$E,2))=0," ",(VLOOKUP((A49),Inventory!$A:$E,2)))</f>
        <v xml:space="preserve"> </v>
      </c>
      <c r="C54" s="4" t="s">
        <v>18</v>
      </c>
      <c r="D54" s="13" t="str">
        <f>IF(LEN(VLOOKUP(($A49+1),Inventory!$A:$E,2))=0," ",(VLOOKUP(($A49+1),Inventory!$A:$E,2)))</f>
        <v xml:space="preserve"> </v>
      </c>
      <c r="E54" s="4" t="s">
        <v>18</v>
      </c>
      <c r="F54" s="13" t="str">
        <f>IF(LEN(VLOOKUP(($A49+2),Inventory!$A:$E,2))=0," ",(VLOOKUP(($A49+2),Inventory!$A:$E,2)))</f>
        <v xml:space="preserve"> </v>
      </c>
      <c r="G54" s="4" t="s">
        <v>18</v>
      </c>
      <c r="H54" s="13" t="str">
        <f>IF(LEN(VLOOKUP(($A49+3),Inventory!$A:$E,2))=0," ",(VLOOKUP(($A49+3),Inventory!$A:$E,2)))</f>
        <v xml:space="preserve"> </v>
      </c>
      <c r="I54" s="4" t="s">
        <v>18</v>
      </c>
      <c r="J54" s="13" t="str">
        <f>IF(LEN(VLOOKUP(($A49+4),Inventory!$A:$E,2))=0," ",(VLOOKUP(($A49+4),Inventory!$A:$E,2)))</f>
        <v xml:space="preserve"> </v>
      </c>
    </row>
    <row r="55" spans="1:10" ht="16.75" hidden="1" customHeight="1" thickBot="1" x14ac:dyDescent="0.2">
      <c r="A55" s="14">
        <f>A49+5</f>
        <v>46</v>
      </c>
      <c r="D55" s="15"/>
      <c r="F55" s="15"/>
      <c r="H55" s="15"/>
      <c r="J55" s="16"/>
    </row>
    <row r="56" spans="1:10" ht="16.75" customHeight="1" x14ac:dyDescent="0.15">
      <c r="A56" s="61" t="str">
        <f>IF(LEN(VLOOKUP((A55),Inventory!$A:$F,6))=0," ",VLOOKUP((A55),Inventory!$A:$F,6))</f>
        <v xml:space="preserve"> </v>
      </c>
      <c r="B56" s="62"/>
      <c r="C56" s="61" t="str">
        <f>IF(LEN(VLOOKUP(($A55+1),Inventory!$A:$F,6))=0," ",VLOOKUP(($A55+1),Inventory!$A:$F,6))</f>
        <v xml:space="preserve"> </v>
      </c>
      <c r="D56" s="62"/>
      <c r="E56" s="61" t="str">
        <f>IF(LEN(VLOOKUP(($A55+2),Inventory!$A:$F,6))=0," ",VLOOKUP(($A55+2),Inventory!$A:$F,6))</f>
        <v xml:space="preserve"> </v>
      </c>
      <c r="F56" s="62"/>
      <c r="G56" s="61" t="str">
        <f>IF(LEN(VLOOKUP(($A55+3),Inventory!$A:$F,6))=0," ",VLOOKUP(($A55+3),Inventory!$A:$F,6))</f>
        <v xml:space="preserve"> </v>
      </c>
      <c r="H56" s="62"/>
      <c r="I56" s="61" t="str">
        <f>IF(LEN(VLOOKUP(($A55+4),Inventory!$A:$F,6))=0," ",VLOOKUP(($A55+4),Inventory!$A:$F,6))</f>
        <v xml:space="preserve"> </v>
      </c>
      <c r="J56" s="62"/>
    </row>
    <row r="57" spans="1:10" ht="16.75" customHeight="1" x14ac:dyDescent="0.15">
      <c r="A57" s="2" t="s">
        <v>15</v>
      </c>
      <c r="B57" s="3" t="str">
        <f>Inventory!$C$2</f>
        <v xml:space="preserve">  </v>
      </c>
      <c r="C57" s="2" t="s">
        <v>15</v>
      </c>
      <c r="D57" s="3" t="str">
        <f>Inventory!$C$2</f>
        <v xml:space="preserve">  </v>
      </c>
      <c r="E57" s="2" t="s">
        <v>15</v>
      </c>
      <c r="F57" s="3" t="str">
        <f>Inventory!$C$2</f>
        <v xml:space="preserve">  </v>
      </c>
      <c r="G57" s="2" t="s">
        <v>15</v>
      </c>
      <c r="H57" s="3" t="str">
        <f>Inventory!$C$2</f>
        <v xml:space="preserve">  </v>
      </c>
      <c r="I57" s="2" t="s">
        <v>15</v>
      </c>
      <c r="J57" s="3" t="str">
        <f>Inventory!$C$2</f>
        <v xml:space="preserve">  </v>
      </c>
    </row>
    <row r="58" spans="1:10" ht="16.75" customHeight="1" x14ac:dyDescent="0.15">
      <c r="A58" s="2" t="s">
        <v>16</v>
      </c>
      <c r="B58" s="3" t="str">
        <f>IF(LEN(VLOOKUP((A55),Inventory!$A:$E,4))=0," ",VLOOKUP((A55),Inventory!$A:$E,4))</f>
        <v xml:space="preserve"> </v>
      </c>
      <c r="C58" s="2" t="s">
        <v>16</v>
      </c>
      <c r="D58" s="3" t="str">
        <f>IF(LEN(VLOOKUP(($A55+1),Inventory!$A:$E,4))=0," ",VLOOKUP(($A55+1),Inventory!$A:$E,4))</f>
        <v xml:space="preserve"> </v>
      </c>
      <c r="E58" s="2" t="s">
        <v>16</v>
      </c>
      <c r="F58" s="3" t="str">
        <f>IF(LEN(VLOOKUP(($A55+2),Inventory!$A:$E,4))=0," ",VLOOKUP(($A55+2),Inventory!$A:$E,4))</f>
        <v xml:space="preserve"> </v>
      </c>
      <c r="G58" s="2" t="s">
        <v>16</v>
      </c>
      <c r="H58" s="3" t="str">
        <f>IF(LEN(VLOOKUP(($A55+3),Inventory!$A:$E,4))=0," ",VLOOKUP(($A55+3),Inventory!$A:$E,4))</f>
        <v xml:space="preserve"> </v>
      </c>
      <c r="I58" s="2" t="s">
        <v>16</v>
      </c>
      <c r="J58" s="3" t="str">
        <f>IF(LEN(VLOOKUP(($A55+4),Inventory!$A:$E,4))=0," ",VLOOKUP(($A55+4),Inventory!$A:$E,4))</f>
        <v xml:space="preserve"> </v>
      </c>
    </row>
    <row r="59" spans="1:10" ht="16.75" customHeight="1" x14ac:dyDescent="0.15">
      <c r="A59" s="5" t="s">
        <v>17</v>
      </c>
      <c r="B59" s="7" t="str">
        <f>IF(LEN(VLOOKUP((A55),Inventory!$A:$E,5))=0," ",(VLOOKUP((A55),Inventory!$A:$E,5)))</f>
        <v xml:space="preserve"> </v>
      </c>
      <c r="C59" s="5" t="s">
        <v>17</v>
      </c>
      <c r="D59" s="7" t="str">
        <f>IF(LEN(VLOOKUP(($A55+1),Inventory!$A:$E,5))=0," ",(VLOOKUP(($A55+1),Inventory!$A:$E,5)))</f>
        <v xml:space="preserve"> </v>
      </c>
      <c r="E59" s="5" t="s">
        <v>17</v>
      </c>
      <c r="F59" s="7" t="str">
        <f>IF(LEN(VLOOKUP(($A55+2),Inventory!$A:$E,5))=0," ",(VLOOKUP(($A55+2),Inventory!$A:$E,5)))</f>
        <v xml:space="preserve"> </v>
      </c>
      <c r="G59" s="5" t="s">
        <v>17</v>
      </c>
      <c r="H59" s="7" t="str">
        <f>IF(LEN(VLOOKUP(($A55+3),Inventory!$A:$E,5))=0," ",(VLOOKUP(($A55+3),Inventory!$A:$E,5)))</f>
        <v xml:space="preserve"> </v>
      </c>
      <c r="I59" s="5" t="s">
        <v>17</v>
      </c>
      <c r="J59" s="7" t="str">
        <f>IF(LEN(VLOOKUP(($A55+4),Inventory!$A:$E,5))=0," ",(VLOOKUP(($A55+4),Inventory!$A:$E,5)))</f>
        <v xml:space="preserve"> </v>
      </c>
    </row>
    <row r="60" spans="1:10" ht="16.75" customHeight="1" thickBot="1" x14ac:dyDescent="0.2">
      <c r="A60" s="4" t="s">
        <v>18</v>
      </c>
      <c r="B60" s="13" t="str">
        <f>IF(LEN(VLOOKUP((A55),Inventory!$A:$E,2))=0," ",(VLOOKUP((A55),Inventory!$A:$E,2)))</f>
        <v xml:space="preserve"> </v>
      </c>
      <c r="C60" s="4" t="s">
        <v>18</v>
      </c>
      <c r="D60" s="13" t="str">
        <f>IF(LEN(VLOOKUP(($A55+1),Inventory!$A:$E,2))=0," ",(VLOOKUP(($A55+1),Inventory!$A:$E,2)))</f>
        <v xml:space="preserve"> </v>
      </c>
      <c r="E60" s="4" t="s">
        <v>18</v>
      </c>
      <c r="F60" s="13" t="str">
        <f>IF(LEN(VLOOKUP(($A55+2),Inventory!$A:$E,2))=0," ",(VLOOKUP(($A55+2),Inventory!$A:$E,2)))</f>
        <v xml:space="preserve"> </v>
      </c>
      <c r="G60" s="4" t="s">
        <v>18</v>
      </c>
      <c r="H60" s="13" t="str">
        <f>IF(LEN(VLOOKUP(($A55+3),Inventory!$A:$E,2))=0," ",(VLOOKUP(($A55+3),Inventory!$A:$E,2)))</f>
        <v xml:space="preserve"> </v>
      </c>
      <c r="I60" s="4" t="s">
        <v>18</v>
      </c>
      <c r="J60" s="13" t="str">
        <f>IF(LEN(VLOOKUP(($A55+4),Inventory!$A:$E,2))=0," ",(VLOOKUP(($A55+4),Inventory!$A:$E,2)))</f>
        <v xml:space="preserve"> </v>
      </c>
    </row>
    <row r="61" spans="1:10" ht="16.75" hidden="1" customHeight="1" thickBot="1" x14ac:dyDescent="0.2">
      <c r="A61" s="14">
        <f>A55+5</f>
        <v>51</v>
      </c>
      <c r="D61" s="15"/>
      <c r="F61" s="15"/>
      <c r="H61" s="15"/>
      <c r="J61" s="16"/>
    </row>
    <row r="62" spans="1:10" ht="16.75" customHeight="1" x14ac:dyDescent="0.15">
      <c r="A62" s="61" t="str">
        <f>IF(LEN(VLOOKUP((A61),Inventory!$A:$F,6))=0," ",VLOOKUP((A61),Inventory!$A:$F,6))</f>
        <v xml:space="preserve"> </v>
      </c>
      <c r="B62" s="62"/>
      <c r="C62" s="61" t="str">
        <f>IF(LEN(VLOOKUP(($A61+1),Inventory!$A:$F,6))=0," ",VLOOKUP(($A61+1),Inventory!$A:$F,6))</f>
        <v xml:space="preserve"> </v>
      </c>
      <c r="D62" s="62"/>
      <c r="E62" s="61" t="str">
        <f>IF(LEN(VLOOKUP(($A61+2),Inventory!$A:$F,6))=0," ",VLOOKUP(($A61+2),Inventory!$A:$F,6))</f>
        <v xml:space="preserve"> </v>
      </c>
      <c r="F62" s="62"/>
      <c r="G62" s="61" t="str">
        <f>IF(LEN(VLOOKUP(($A61+3),Inventory!$A:$F,6))=0," ",VLOOKUP(($A61+3),Inventory!$A:$F,6))</f>
        <v xml:space="preserve"> </v>
      </c>
      <c r="H62" s="62"/>
      <c r="I62" s="61" t="str">
        <f>IF(LEN(VLOOKUP(($A61+4),Inventory!$A:$F,6))=0," ",VLOOKUP(($A61+4),Inventory!$A:$F,6))</f>
        <v xml:space="preserve"> </v>
      </c>
      <c r="J62" s="62"/>
    </row>
    <row r="63" spans="1:10" ht="16.75" customHeight="1" x14ac:dyDescent="0.15">
      <c r="A63" s="2" t="s">
        <v>15</v>
      </c>
      <c r="B63" s="3" t="str">
        <f>Inventory!$C$2</f>
        <v xml:space="preserve">  </v>
      </c>
      <c r="C63" s="2" t="s">
        <v>15</v>
      </c>
      <c r="D63" s="3" t="str">
        <f>Inventory!$C$2</f>
        <v xml:space="preserve">  </v>
      </c>
      <c r="E63" s="2" t="s">
        <v>15</v>
      </c>
      <c r="F63" s="3" t="str">
        <f>Inventory!$C$2</f>
        <v xml:space="preserve">  </v>
      </c>
      <c r="G63" s="2" t="s">
        <v>15</v>
      </c>
      <c r="H63" s="3" t="str">
        <f>Inventory!$C$2</f>
        <v xml:space="preserve">  </v>
      </c>
      <c r="I63" s="2" t="s">
        <v>15</v>
      </c>
      <c r="J63" s="3" t="str">
        <f>Inventory!$C$2</f>
        <v xml:space="preserve">  </v>
      </c>
    </row>
    <row r="64" spans="1:10" ht="16.75" customHeight="1" x14ac:dyDescent="0.15">
      <c r="A64" s="2" t="s">
        <v>16</v>
      </c>
      <c r="B64" s="3" t="str">
        <f>IF(LEN(VLOOKUP((A61),Inventory!$A:$E,4))=0," ",VLOOKUP((A61),Inventory!$A:$E,4))</f>
        <v xml:space="preserve"> </v>
      </c>
      <c r="C64" s="2" t="s">
        <v>16</v>
      </c>
      <c r="D64" s="3" t="str">
        <f>IF(LEN(VLOOKUP(($A61+1),Inventory!$A:$E,4))=0," ",VLOOKUP(($A61+1),Inventory!$A:$E,4))</f>
        <v xml:space="preserve"> </v>
      </c>
      <c r="E64" s="2" t="s">
        <v>16</v>
      </c>
      <c r="F64" s="3" t="str">
        <f>IF(LEN(VLOOKUP(($A61+2),Inventory!$A:$E,4))=0," ",VLOOKUP(($A61+2),Inventory!$A:$E,4))</f>
        <v xml:space="preserve"> </v>
      </c>
      <c r="G64" s="2" t="s">
        <v>16</v>
      </c>
      <c r="H64" s="3" t="str">
        <f>IF(LEN(VLOOKUP(($A61+3),Inventory!$A:$E,4))=0," ",VLOOKUP(($A61+3),Inventory!$A:$E,4))</f>
        <v xml:space="preserve"> </v>
      </c>
      <c r="I64" s="2" t="s">
        <v>16</v>
      </c>
      <c r="J64" s="3" t="str">
        <f>IF(LEN(VLOOKUP(($A61+4),Inventory!$A:$E,4))=0," ",VLOOKUP(($A61+4),Inventory!$A:$E,4))</f>
        <v xml:space="preserve"> </v>
      </c>
    </row>
    <row r="65" spans="1:10" ht="16.75" customHeight="1" x14ac:dyDescent="0.15">
      <c r="A65" s="5" t="s">
        <v>17</v>
      </c>
      <c r="B65" s="7" t="str">
        <f>IF(LEN(VLOOKUP((A61),Inventory!$A:$E,5))=0," ",(VLOOKUP((A61),Inventory!$A:$E,5)))</f>
        <v xml:space="preserve"> </v>
      </c>
      <c r="C65" s="5" t="s">
        <v>17</v>
      </c>
      <c r="D65" s="7" t="str">
        <f>IF(LEN(VLOOKUP(($A61+1),Inventory!$A:$E,5))=0," ",(VLOOKUP(($A61+1),Inventory!$A:$E,5)))</f>
        <v xml:space="preserve"> </v>
      </c>
      <c r="E65" s="5" t="s">
        <v>17</v>
      </c>
      <c r="F65" s="7" t="str">
        <f>IF(LEN(VLOOKUP(($A61+2),Inventory!$A:$E,5))=0," ",(VLOOKUP(($A61+2),Inventory!$A:$E,5)))</f>
        <v xml:space="preserve"> </v>
      </c>
      <c r="G65" s="5" t="s">
        <v>17</v>
      </c>
      <c r="H65" s="7" t="str">
        <f>IF(LEN(VLOOKUP(($A61+3),Inventory!$A:$E,5))=0," ",(VLOOKUP(($A61+3),Inventory!$A:$E,5)))</f>
        <v xml:space="preserve"> </v>
      </c>
      <c r="I65" s="5" t="s">
        <v>17</v>
      </c>
      <c r="J65" s="7" t="str">
        <f>IF(LEN(VLOOKUP(($A61+4),Inventory!$A:$E,5))=0," ",(VLOOKUP(($A61+4),Inventory!$A:$E,5)))</f>
        <v xml:space="preserve"> </v>
      </c>
    </row>
    <row r="66" spans="1:10" ht="16.75" customHeight="1" thickBot="1" x14ac:dyDescent="0.2">
      <c r="A66" s="4" t="s">
        <v>18</v>
      </c>
      <c r="B66" s="13" t="str">
        <f>IF(LEN(VLOOKUP((A61),Inventory!$A:$E,2))=0," ",(VLOOKUP((A61),Inventory!$A:$E,2)))</f>
        <v xml:space="preserve"> </v>
      </c>
      <c r="C66" s="4" t="s">
        <v>18</v>
      </c>
      <c r="D66" s="13" t="str">
        <f>IF(LEN(VLOOKUP(($A61+1),Inventory!$A:$E,2))=0," ",(VLOOKUP(($A61+1),Inventory!$A:$E,2)))</f>
        <v xml:space="preserve"> </v>
      </c>
      <c r="E66" s="4" t="s">
        <v>18</v>
      </c>
      <c r="F66" s="13" t="str">
        <f>IF(LEN(VLOOKUP(($A61+2),Inventory!$A:$E,2))=0," ",(VLOOKUP(($A61+2),Inventory!$A:$E,2)))</f>
        <v xml:space="preserve"> </v>
      </c>
      <c r="G66" s="4" t="s">
        <v>18</v>
      </c>
      <c r="H66" s="13" t="str">
        <f>IF(LEN(VLOOKUP(($A61+3),Inventory!$A:$E,2))=0," ",(VLOOKUP(($A61+3),Inventory!$A:$E,2)))</f>
        <v xml:space="preserve"> </v>
      </c>
      <c r="I66" s="4" t="s">
        <v>18</v>
      </c>
      <c r="J66" s="13" t="str">
        <f>IF(LEN(VLOOKUP(($A61+4),Inventory!$A:$E,2))=0," ",(VLOOKUP(($A61+4),Inventory!$A:$E,2)))</f>
        <v xml:space="preserve"> </v>
      </c>
    </row>
    <row r="67" spans="1:10" ht="16.75" hidden="1" customHeight="1" thickBot="1" x14ac:dyDescent="0.2">
      <c r="A67" s="14">
        <f>A61+5</f>
        <v>56</v>
      </c>
      <c r="D67" s="15"/>
      <c r="F67" s="15"/>
      <c r="H67" s="15"/>
      <c r="J67" s="16"/>
    </row>
    <row r="68" spans="1:10" ht="16.75" customHeight="1" x14ac:dyDescent="0.15">
      <c r="A68" s="61" t="str">
        <f>IF(LEN(VLOOKUP((A67),Inventory!$A:$F,6))=0," ",VLOOKUP((A67),Inventory!$A:$F,6))</f>
        <v xml:space="preserve"> </v>
      </c>
      <c r="B68" s="62"/>
      <c r="C68" s="61" t="str">
        <f>IF(LEN(VLOOKUP(($A67+1),Inventory!$A:$F,6))=0," ",VLOOKUP(($A67+1),Inventory!$A:$F,6))</f>
        <v xml:space="preserve"> </v>
      </c>
      <c r="D68" s="62"/>
      <c r="E68" s="61" t="str">
        <f>IF(LEN(VLOOKUP(($A67+2),Inventory!$A:$F,6))=0," ",VLOOKUP(($A67+2),Inventory!$A:$F,6))</f>
        <v xml:space="preserve"> </v>
      </c>
      <c r="F68" s="62"/>
      <c r="G68" s="61" t="str">
        <f>IF(LEN(VLOOKUP(($A67+3),Inventory!$A:$F,6))=0," ",VLOOKUP(($A67+3),Inventory!$A:$F,6))</f>
        <v xml:space="preserve"> </v>
      </c>
      <c r="H68" s="62"/>
      <c r="I68" s="61" t="str">
        <f>IF(LEN(VLOOKUP(($A67+4),Inventory!$A:$F,6))=0," ",VLOOKUP(($A67+4),Inventory!$A:$F,6))</f>
        <v xml:space="preserve"> </v>
      </c>
      <c r="J68" s="62"/>
    </row>
    <row r="69" spans="1:10" ht="16.75" customHeight="1" x14ac:dyDescent="0.15">
      <c r="A69" s="2" t="s">
        <v>15</v>
      </c>
      <c r="B69" s="3" t="str">
        <f>Inventory!$C$2</f>
        <v xml:space="preserve">  </v>
      </c>
      <c r="C69" s="2" t="s">
        <v>15</v>
      </c>
      <c r="D69" s="3" t="str">
        <f>Inventory!$C$2</f>
        <v xml:space="preserve">  </v>
      </c>
      <c r="E69" s="2" t="s">
        <v>15</v>
      </c>
      <c r="F69" s="3" t="str">
        <f>Inventory!$C$2</f>
        <v xml:space="preserve">  </v>
      </c>
      <c r="G69" s="2" t="s">
        <v>15</v>
      </c>
      <c r="H69" s="3" t="str">
        <f>Inventory!$C$2</f>
        <v xml:space="preserve">  </v>
      </c>
      <c r="I69" s="2" t="s">
        <v>15</v>
      </c>
      <c r="J69" s="3" t="str">
        <f>Inventory!$C$2</f>
        <v xml:space="preserve">  </v>
      </c>
    </row>
    <row r="70" spans="1:10" ht="16.75" customHeight="1" x14ac:dyDescent="0.15">
      <c r="A70" s="2" t="s">
        <v>16</v>
      </c>
      <c r="B70" s="3" t="str">
        <f>IF(LEN(VLOOKUP((A67),Inventory!$A:$E,4))=0," ",VLOOKUP((A67),Inventory!$A:$E,4))</f>
        <v xml:space="preserve"> </v>
      </c>
      <c r="C70" s="2" t="s">
        <v>16</v>
      </c>
      <c r="D70" s="3" t="str">
        <f>IF(LEN(VLOOKUP(($A67+1),Inventory!$A:$E,4))=0," ",VLOOKUP(($A67+1),Inventory!$A:$E,4))</f>
        <v xml:space="preserve"> </v>
      </c>
      <c r="E70" s="2" t="s">
        <v>16</v>
      </c>
      <c r="F70" s="3" t="str">
        <f>IF(LEN(VLOOKUP(($A67+2),Inventory!$A:$E,4))=0," ",VLOOKUP(($A67+2),Inventory!$A:$E,4))</f>
        <v xml:space="preserve"> </v>
      </c>
      <c r="G70" s="2" t="s">
        <v>16</v>
      </c>
      <c r="H70" s="3" t="str">
        <f>IF(LEN(VLOOKUP(($A67+3),Inventory!$A:$E,4))=0," ",VLOOKUP(($A67+3),Inventory!$A:$E,4))</f>
        <v xml:space="preserve"> </v>
      </c>
      <c r="I70" s="2" t="s">
        <v>16</v>
      </c>
      <c r="J70" s="3" t="str">
        <f>IF(LEN(VLOOKUP(($A67+4),Inventory!$A:$E,4))=0," ",VLOOKUP(($A67+4),Inventory!$A:$E,4))</f>
        <v xml:space="preserve"> </v>
      </c>
    </row>
    <row r="71" spans="1:10" ht="16.75" customHeight="1" x14ac:dyDescent="0.15">
      <c r="A71" s="5" t="s">
        <v>17</v>
      </c>
      <c r="B71" s="7" t="str">
        <f>IF(LEN(VLOOKUP((A67),Inventory!$A:$E,5))=0," ",(VLOOKUP((A67),Inventory!$A:$E,5)))</f>
        <v xml:space="preserve"> </v>
      </c>
      <c r="C71" s="5" t="s">
        <v>17</v>
      </c>
      <c r="D71" s="7" t="str">
        <f>IF(LEN(VLOOKUP(($A67+1),Inventory!$A:$E,5))=0," ",(VLOOKUP(($A67+1),Inventory!$A:$E,5)))</f>
        <v xml:space="preserve"> </v>
      </c>
      <c r="E71" s="5" t="s">
        <v>17</v>
      </c>
      <c r="F71" s="7" t="str">
        <f>IF(LEN(VLOOKUP(($A67+2),Inventory!$A:$E,5))=0," ",(VLOOKUP(($A67+2),Inventory!$A:$E,5)))</f>
        <v xml:space="preserve"> </v>
      </c>
      <c r="G71" s="5" t="s">
        <v>17</v>
      </c>
      <c r="H71" s="7" t="str">
        <f>IF(LEN(VLOOKUP(($A67+3),Inventory!$A:$E,5))=0," ",(VLOOKUP(($A67+3),Inventory!$A:$E,5)))</f>
        <v xml:space="preserve"> </v>
      </c>
      <c r="I71" s="5" t="s">
        <v>17</v>
      </c>
      <c r="J71" s="7" t="str">
        <f>IF(LEN(VLOOKUP(($A67+4),Inventory!$A:$E,5))=0," ",(VLOOKUP(($A67+4),Inventory!$A:$E,5)))</f>
        <v xml:space="preserve"> </v>
      </c>
    </row>
    <row r="72" spans="1:10" ht="16.75" customHeight="1" thickBot="1" x14ac:dyDescent="0.2">
      <c r="A72" s="4" t="s">
        <v>18</v>
      </c>
      <c r="B72" s="13" t="str">
        <f>IF(LEN(VLOOKUP((A67),Inventory!$A:$E,2))=0," ",(VLOOKUP((A67),Inventory!$A:$E,2)))</f>
        <v xml:space="preserve"> </v>
      </c>
      <c r="C72" s="4" t="s">
        <v>18</v>
      </c>
      <c r="D72" s="13" t="str">
        <f>IF(LEN(VLOOKUP(($A67+1),Inventory!$A:$E,2))=0," ",(VLOOKUP(($A67+1),Inventory!$A:$E,2)))</f>
        <v xml:space="preserve"> </v>
      </c>
      <c r="E72" s="4" t="s">
        <v>18</v>
      </c>
      <c r="F72" s="13" t="str">
        <f>IF(LEN(VLOOKUP(($A67+2),Inventory!$A:$E,2))=0," ",(VLOOKUP(($A67+2),Inventory!$A:$E,2)))</f>
        <v xml:space="preserve"> </v>
      </c>
      <c r="G72" s="4" t="s">
        <v>18</v>
      </c>
      <c r="H72" s="13" t="str">
        <f>IF(LEN(VLOOKUP(($A67+3),Inventory!$A:$E,2))=0," ",(VLOOKUP(($A67+3),Inventory!$A:$E,2)))</f>
        <v xml:space="preserve"> </v>
      </c>
      <c r="I72" s="4" t="s">
        <v>18</v>
      </c>
      <c r="J72" s="13" t="str">
        <f>IF(LEN(VLOOKUP(($A67+4),Inventory!$A:$E,2))=0," ",(VLOOKUP(($A67+4),Inventory!$A:$E,2)))</f>
        <v xml:space="preserve"> </v>
      </c>
    </row>
    <row r="73" spans="1:10" ht="16.75" hidden="1" customHeight="1" thickBot="1" x14ac:dyDescent="0.2">
      <c r="A73" s="14">
        <f>A67+5</f>
        <v>61</v>
      </c>
      <c r="D73" s="15"/>
      <c r="F73" s="15"/>
      <c r="H73" s="15"/>
      <c r="J73" s="16"/>
    </row>
    <row r="74" spans="1:10" ht="16.75" customHeight="1" x14ac:dyDescent="0.15">
      <c r="A74" s="61" t="str">
        <f>IF(LEN(VLOOKUP((A73),Inventory!$A:$F,6))=0," ",VLOOKUP((A73),Inventory!$A:$F,6))</f>
        <v xml:space="preserve"> </v>
      </c>
      <c r="B74" s="62"/>
      <c r="C74" s="61" t="str">
        <f>IF(LEN(VLOOKUP(($A73+1),Inventory!$A:$F,6))=0," ",VLOOKUP(($A73+1),Inventory!$A:$F,6))</f>
        <v xml:space="preserve"> </v>
      </c>
      <c r="D74" s="62"/>
      <c r="E74" s="61" t="str">
        <f>IF(LEN(VLOOKUP(($A73+2),Inventory!$A:$F,6))=0," ",VLOOKUP(($A73+2),Inventory!$A:$F,6))</f>
        <v xml:space="preserve"> </v>
      </c>
      <c r="F74" s="62"/>
      <c r="G74" s="61" t="str">
        <f>IF(LEN(VLOOKUP(($A73+3),Inventory!$A:$F,6))=0," ",VLOOKUP(($A73+3),Inventory!$A:$F,6))</f>
        <v xml:space="preserve"> </v>
      </c>
      <c r="H74" s="62"/>
      <c r="I74" s="61" t="str">
        <f>IF(LEN(VLOOKUP(($A73+4),Inventory!$A:$F,6))=0," ",VLOOKUP(($A73+4),Inventory!$A:$F,6))</f>
        <v xml:space="preserve"> </v>
      </c>
      <c r="J74" s="62"/>
    </row>
    <row r="75" spans="1:10" ht="16.75" customHeight="1" x14ac:dyDescent="0.15">
      <c r="A75" s="2" t="s">
        <v>15</v>
      </c>
      <c r="B75" s="3" t="str">
        <f>Inventory!$C$2</f>
        <v xml:space="preserve">  </v>
      </c>
      <c r="C75" s="2" t="s">
        <v>15</v>
      </c>
      <c r="D75" s="3" t="str">
        <f>Inventory!$C$2</f>
        <v xml:space="preserve">  </v>
      </c>
      <c r="E75" s="2" t="s">
        <v>15</v>
      </c>
      <c r="F75" s="3" t="str">
        <f>Inventory!$C$2</f>
        <v xml:space="preserve">  </v>
      </c>
      <c r="G75" s="2" t="s">
        <v>15</v>
      </c>
      <c r="H75" s="3" t="str">
        <f>Inventory!$C$2</f>
        <v xml:space="preserve">  </v>
      </c>
      <c r="I75" s="2" t="s">
        <v>15</v>
      </c>
      <c r="J75" s="3" t="str">
        <f>Inventory!$C$2</f>
        <v xml:space="preserve">  </v>
      </c>
    </row>
    <row r="76" spans="1:10" ht="16.75" customHeight="1" x14ac:dyDescent="0.15">
      <c r="A76" s="2" t="s">
        <v>16</v>
      </c>
      <c r="B76" s="3" t="str">
        <f>IF(LEN(VLOOKUP((A73),Inventory!$A:$E,4))=0," ",VLOOKUP((A73),Inventory!$A:$E,4))</f>
        <v xml:space="preserve"> </v>
      </c>
      <c r="C76" s="2" t="s">
        <v>16</v>
      </c>
      <c r="D76" s="3" t="str">
        <f>IF(LEN(VLOOKUP(($A73+1),Inventory!$A:$E,4))=0," ",VLOOKUP(($A73+1),Inventory!$A:$E,4))</f>
        <v xml:space="preserve"> </v>
      </c>
      <c r="E76" s="2" t="s">
        <v>16</v>
      </c>
      <c r="F76" s="3" t="str">
        <f>IF(LEN(VLOOKUP(($A73+2),Inventory!$A:$E,4))=0," ",VLOOKUP(($A73+2),Inventory!$A:$E,4))</f>
        <v xml:space="preserve"> </v>
      </c>
      <c r="G76" s="2" t="s">
        <v>16</v>
      </c>
      <c r="H76" s="3" t="str">
        <f>IF(LEN(VLOOKUP(($A73+3),Inventory!$A:$E,4))=0," ",VLOOKUP(($A73+3),Inventory!$A:$E,4))</f>
        <v xml:space="preserve"> </v>
      </c>
      <c r="I76" s="2" t="s">
        <v>16</v>
      </c>
      <c r="J76" s="3" t="str">
        <f>IF(LEN(VLOOKUP(($A73+4),Inventory!$A:$E,4))=0," ",VLOOKUP(($A73+4),Inventory!$A:$E,4))</f>
        <v xml:space="preserve"> </v>
      </c>
    </row>
    <row r="77" spans="1:10" ht="16.75" customHeight="1" x14ac:dyDescent="0.15">
      <c r="A77" s="5" t="s">
        <v>17</v>
      </c>
      <c r="B77" s="7" t="str">
        <f>IF(LEN(VLOOKUP((A73),Inventory!$A:$E,5))=0," ",(VLOOKUP((A73),Inventory!$A:$E,5)))</f>
        <v xml:space="preserve"> </v>
      </c>
      <c r="C77" s="5" t="s">
        <v>17</v>
      </c>
      <c r="D77" s="7" t="str">
        <f>IF(LEN(VLOOKUP(($A73+1),Inventory!$A:$E,5))=0," ",(VLOOKUP(($A73+1),Inventory!$A:$E,5)))</f>
        <v xml:space="preserve"> </v>
      </c>
      <c r="E77" s="5" t="s">
        <v>17</v>
      </c>
      <c r="F77" s="7" t="str">
        <f>IF(LEN(VLOOKUP(($A73+2),Inventory!$A:$E,5))=0," ",(VLOOKUP(($A73+2),Inventory!$A:$E,5)))</f>
        <v xml:space="preserve"> </v>
      </c>
      <c r="G77" s="5" t="s">
        <v>17</v>
      </c>
      <c r="H77" s="7" t="str">
        <f>IF(LEN(VLOOKUP(($A73+3),Inventory!$A:$E,5))=0," ",(VLOOKUP(($A73+3),Inventory!$A:$E,5)))</f>
        <v xml:space="preserve"> </v>
      </c>
      <c r="I77" s="5" t="s">
        <v>17</v>
      </c>
      <c r="J77" s="7" t="str">
        <f>IF(LEN(VLOOKUP(($A73+4),Inventory!$A:$E,5))=0," ",(VLOOKUP(($A73+4),Inventory!$A:$E,5)))</f>
        <v xml:space="preserve"> </v>
      </c>
    </row>
    <row r="78" spans="1:10" ht="16.75" customHeight="1" thickBot="1" x14ac:dyDescent="0.2">
      <c r="A78" s="4" t="s">
        <v>18</v>
      </c>
      <c r="B78" s="13" t="str">
        <f>IF(LEN(VLOOKUP((A73),Inventory!$A:$E,2))=0," ",(VLOOKUP((A73),Inventory!$A:$E,2)))</f>
        <v xml:space="preserve"> </v>
      </c>
      <c r="C78" s="4" t="s">
        <v>18</v>
      </c>
      <c r="D78" s="13" t="str">
        <f>IF(LEN(VLOOKUP(($A73+1),Inventory!$A:$E,2))=0," ",(VLOOKUP(($A73+1),Inventory!$A:$E,2)))</f>
        <v xml:space="preserve"> </v>
      </c>
      <c r="E78" s="4" t="s">
        <v>18</v>
      </c>
      <c r="F78" s="13" t="str">
        <f>IF(LEN(VLOOKUP(($A73+2),Inventory!$A:$E,2))=0," ",(VLOOKUP(($A73+2),Inventory!$A:$E,2)))</f>
        <v xml:space="preserve"> </v>
      </c>
      <c r="G78" s="4" t="s">
        <v>18</v>
      </c>
      <c r="H78" s="13" t="str">
        <f>IF(LEN(VLOOKUP(($A73+3),Inventory!$A:$E,2))=0," ",(VLOOKUP(($A73+3),Inventory!$A:$E,2)))</f>
        <v xml:space="preserve"> </v>
      </c>
      <c r="I78" s="4" t="s">
        <v>18</v>
      </c>
      <c r="J78" s="13" t="str">
        <f>IF(LEN(VLOOKUP(($A73+4),Inventory!$A:$E,2))=0," ",(VLOOKUP(($A73+4),Inventory!$A:$E,2)))</f>
        <v xml:space="preserve"> </v>
      </c>
    </row>
    <row r="79" spans="1:10" ht="16.75" hidden="1" customHeight="1" thickBot="1" x14ac:dyDescent="0.2">
      <c r="A79" s="14">
        <f>A73+5</f>
        <v>66</v>
      </c>
      <c r="D79" s="15"/>
      <c r="F79" s="15"/>
      <c r="H79" s="15"/>
      <c r="J79" s="16"/>
    </row>
    <row r="80" spans="1:10" ht="16.75" customHeight="1" x14ac:dyDescent="0.15">
      <c r="A80" s="61" t="str">
        <f>IF(LEN(VLOOKUP((A79),Inventory!$A:$F,6))=0," ",VLOOKUP((A79),Inventory!$A:$F,6))</f>
        <v xml:space="preserve"> </v>
      </c>
      <c r="B80" s="62"/>
      <c r="C80" s="61" t="str">
        <f>IF(LEN(VLOOKUP(($A79+1),Inventory!$A:$F,6))=0," ",VLOOKUP(($A79+1),Inventory!$A:$F,6))</f>
        <v xml:space="preserve"> </v>
      </c>
      <c r="D80" s="62"/>
      <c r="E80" s="61" t="str">
        <f>IF(LEN(VLOOKUP(($A79+2),Inventory!$A:$F,6))=0," ",VLOOKUP(($A79+2),Inventory!$A:$F,6))</f>
        <v xml:space="preserve"> </v>
      </c>
      <c r="F80" s="62"/>
      <c r="G80" s="61" t="str">
        <f>IF(LEN(VLOOKUP(($A79+3),Inventory!$A:$F,6))=0," ",VLOOKUP(($A79+3),Inventory!$A:$F,6))</f>
        <v xml:space="preserve"> </v>
      </c>
      <c r="H80" s="62"/>
      <c r="I80" s="61" t="str">
        <f>IF(LEN(VLOOKUP(($A79+4),Inventory!$A:$F,6))=0," ",VLOOKUP(($A79+4),Inventory!$A:$F,6))</f>
        <v xml:space="preserve"> </v>
      </c>
      <c r="J80" s="62"/>
    </row>
    <row r="81" spans="1:10" ht="16.75" customHeight="1" x14ac:dyDescent="0.15">
      <c r="A81" s="2" t="s">
        <v>15</v>
      </c>
      <c r="B81" s="3" t="str">
        <f>Inventory!$C$2</f>
        <v xml:space="preserve">  </v>
      </c>
      <c r="C81" s="2" t="s">
        <v>15</v>
      </c>
      <c r="D81" s="3" t="str">
        <f>Inventory!$C$2</f>
        <v xml:space="preserve">  </v>
      </c>
      <c r="E81" s="2" t="s">
        <v>15</v>
      </c>
      <c r="F81" s="3" t="str">
        <f>Inventory!$C$2</f>
        <v xml:space="preserve">  </v>
      </c>
      <c r="G81" s="2" t="s">
        <v>15</v>
      </c>
      <c r="H81" s="3" t="str">
        <f>Inventory!$C$2</f>
        <v xml:space="preserve">  </v>
      </c>
      <c r="I81" s="2" t="s">
        <v>15</v>
      </c>
      <c r="J81" s="3" t="str">
        <f>Inventory!$C$2</f>
        <v xml:space="preserve">  </v>
      </c>
    </row>
    <row r="82" spans="1:10" ht="16.75" customHeight="1" x14ac:dyDescent="0.15">
      <c r="A82" s="2" t="s">
        <v>16</v>
      </c>
      <c r="B82" s="3" t="str">
        <f>IF(LEN(VLOOKUP((A79),Inventory!$A:$E,4))=0," ",VLOOKUP((A79),Inventory!$A:$E,4))</f>
        <v xml:space="preserve"> </v>
      </c>
      <c r="C82" s="2" t="s">
        <v>16</v>
      </c>
      <c r="D82" s="3" t="str">
        <f>IF(LEN(VLOOKUP(($A79+1),Inventory!$A:$E,4))=0," ",VLOOKUP(($A79+1),Inventory!$A:$E,4))</f>
        <v xml:space="preserve"> </v>
      </c>
      <c r="E82" s="2" t="s">
        <v>16</v>
      </c>
      <c r="F82" s="3" t="str">
        <f>IF(LEN(VLOOKUP(($A79+2),Inventory!$A:$E,4))=0," ",VLOOKUP(($A79+2),Inventory!$A:$E,4))</f>
        <v xml:space="preserve"> </v>
      </c>
      <c r="G82" s="2" t="s">
        <v>16</v>
      </c>
      <c r="H82" s="3" t="str">
        <f>IF(LEN(VLOOKUP(($A79+3),Inventory!$A:$E,4))=0," ",VLOOKUP(($A79+3),Inventory!$A:$E,4))</f>
        <v xml:space="preserve"> </v>
      </c>
      <c r="I82" s="2" t="s">
        <v>16</v>
      </c>
      <c r="J82" s="3" t="str">
        <f>IF(LEN(VLOOKUP(($A79+4),Inventory!$A:$E,4))=0," ",VLOOKUP(($A79+4),Inventory!$A:$E,4))</f>
        <v xml:space="preserve"> </v>
      </c>
    </row>
    <row r="83" spans="1:10" ht="16.75" customHeight="1" x14ac:dyDescent="0.15">
      <c r="A83" s="5" t="s">
        <v>17</v>
      </c>
      <c r="B83" s="7" t="str">
        <f>IF(LEN(VLOOKUP((A79),Inventory!$A:$E,5))=0," ",(VLOOKUP((A79),Inventory!$A:$E,5)))</f>
        <v xml:space="preserve"> </v>
      </c>
      <c r="C83" s="5" t="s">
        <v>17</v>
      </c>
      <c r="D83" s="7" t="str">
        <f>IF(LEN(VLOOKUP(($A79+1),Inventory!$A:$E,5))=0," ",(VLOOKUP(($A79+1),Inventory!$A:$E,5)))</f>
        <v xml:space="preserve"> </v>
      </c>
      <c r="E83" s="5" t="s">
        <v>17</v>
      </c>
      <c r="F83" s="7" t="str">
        <f>IF(LEN(VLOOKUP(($A79+2),Inventory!$A:$E,5))=0," ",(VLOOKUP(($A79+2),Inventory!$A:$E,5)))</f>
        <v xml:space="preserve"> </v>
      </c>
      <c r="G83" s="5" t="s">
        <v>17</v>
      </c>
      <c r="H83" s="7" t="str">
        <f>IF(LEN(VLOOKUP(($A79+3),Inventory!$A:$E,5))=0," ",(VLOOKUP(($A79+3),Inventory!$A:$E,5)))</f>
        <v xml:space="preserve"> </v>
      </c>
      <c r="I83" s="5" t="s">
        <v>17</v>
      </c>
      <c r="J83" s="7" t="str">
        <f>IF(LEN(VLOOKUP(($A79+4),Inventory!$A:$E,5))=0," ",(VLOOKUP(($A79+4),Inventory!$A:$E,5)))</f>
        <v xml:space="preserve"> </v>
      </c>
    </row>
    <row r="84" spans="1:10" ht="16.75" customHeight="1" thickBot="1" x14ac:dyDescent="0.2">
      <c r="A84" s="4" t="s">
        <v>18</v>
      </c>
      <c r="B84" s="13" t="str">
        <f>IF(LEN(VLOOKUP((A79),Inventory!$A:$E,2))=0," ",(VLOOKUP((A79),Inventory!$A:$E,2)))</f>
        <v xml:space="preserve"> </v>
      </c>
      <c r="C84" s="4" t="s">
        <v>18</v>
      </c>
      <c r="D84" s="13" t="str">
        <f>IF(LEN(VLOOKUP(($A79+1),Inventory!$A:$E,2))=0," ",(VLOOKUP(($A79+1),Inventory!$A:$E,2)))</f>
        <v xml:space="preserve"> </v>
      </c>
      <c r="E84" s="4" t="s">
        <v>18</v>
      </c>
      <c r="F84" s="13" t="str">
        <f>IF(LEN(VLOOKUP(($A79+2),Inventory!$A:$E,2))=0," ",(VLOOKUP(($A79+2),Inventory!$A:$E,2)))</f>
        <v xml:space="preserve"> </v>
      </c>
      <c r="G84" s="4" t="s">
        <v>18</v>
      </c>
      <c r="H84" s="13" t="str">
        <f>IF(LEN(VLOOKUP(($A79+3),Inventory!$A:$E,2))=0," ",(VLOOKUP(($A79+3),Inventory!$A:$E,2)))</f>
        <v xml:space="preserve"> </v>
      </c>
      <c r="I84" s="4" t="s">
        <v>18</v>
      </c>
      <c r="J84" s="13" t="str">
        <f>IF(LEN(VLOOKUP(($A79+4),Inventory!$A:$E,2))=0," ",(VLOOKUP(($A79+4),Inventory!$A:$E,2)))</f>
        <v xml:space="preserve"> </v>
      </c>
    </row>
    <row r="85" spans="1:10" ht="16.75" hidden="1" customHeight="1" thickBot="1" x14ac:dyDescent="0.2">
      <c r="A85" s="14">
        <f>A79+5</f>
        <v>71</v>
      </c>
      <c r="D85" s="15"/>
      <c r="F85" s="15"/>
      <c r="H85" s="15"/>
      <c r="J85" s="16"/>
    </row>
    <row r="86" spans="1:10" ht="16.75" customHeight="1" x14ac:dyDescent="0.15">
      <c r="A86" s="61" t="str">
        <f>IF(LEN(VLOOKUP((A85),Inventory!$A:$F,6))=0," ",VLOOKUP((A85),Inventory!$A:$F,6))</f>
        <v xml:space="preserve"> </v>
      </c>
      <c r="B86" s="62"/>
      <c r="C86" s="61" t="str">
        <f>IF(LEN(VLOOKUP(($A85+1),Inventory!$A:$F,6))=0," ",VLOOKUP(($A85+1),Inventory!$A:$F,6))</f>
        <v xml:space="preserve"> </v>
      </c>
      <c r="D86" s="62"/>
      <c r="E86" s="61" t="str">
        <f>IF(LEN(VLOOKUP(($A85+2),Inventory!$A:$F,6))=0," ",VLOOKUP(($A85+2),Inventory!$A:$F,6))</f>
        <v xml:space="preserve"> </v>
      </c>
      <c r="F86" s="62"/>
      <c r="G86" s="61" t="str">
        <f>IF(LEN(VLOOKUP(($A85+3),Inventory!$A:$F,6))=0," ",VLOOKUP(($A85+3),Inventory!$A:$F,6))</f>
        <v xml:space="preserve"> </v>
      </c>
      <c r="H86" s="62"/>
      <c r="I86" s="61" t="str">
        <f>IF(LEN(VLOOKUP(($A85+4),Inventory!$A:$F,6))=0," ",VLOOKUP(($A85+4),Inventory!$A:$F,6))</f>
        <v xml:space="preserve"> </v>
      </c>
      <c r="J86" s="62"/>
    </row>
    <row r="87" spans="1:10" ht="16.75" customHeight="1" x14ac:dyDescent="0.15">
      <c r="A87" s="2" t="s">
        <v>15</v>
      </c>
      <c r="B87" s="3" t="str">
        <f>Inventory!$C$2</f>
        <v xml:space="preserve">  </v>
      </c>
      <c r="C87" s="2" t="s">
        <v>15</v>
      </c>
      <c r="D87" s="3" t="str">
        <f>Inventory!$C$2</f>
        <v xml:space="preserve">  </v>
      </c>
      <c r="E87" s="2" t="s">
        <v>15</v>
      </c>
      <c r="F87" s="3" t="str">
        <f>Inventory!$C$2</f>
        <v xml:space="preserve">  </v>
      </c>
      <c r="G87" s="2" t="s">
        <v>15</v>
      </c>
      <c r="H87" s="3" t="str">
        <f>Inventory!$C$2</f>
        <v xml:space="preserve">  </v>
      </c>
      <c r="I87" s="2" t="s">
        <v>15</v>
      </c>
      <c r="J87" s="3" t="str">
        <f>Inventory!$C$2</f>
        <v xml:space="preserve">  </v>
      </c>
    </row>
    <row r="88" spans="1:10" ht="16.75" customHeight="1" x14ac:dyDescent="0.15">
      <c r="A88" s="2" t="s">
        <v>16</v>
      </c>
      <c r="B88" s="3" t="str">
        <f>IF(LEN(VLOOKUP((A85),Inventory!$A:$E,4))=0," ",VLOOKUP((A85),Inventory!$A:$E,4))</f>
        <v xml:space="preserve"> </v>
      </c>
      <c r="C88" s="2" t="s">
        <v>16</v>
      </c>
      <c r="D88" s="3" t="str">
        <f>IF(LEN(VLOOKUP(($A85+1),Inventory!$A:$E,4))=0," ",VLOOKUP(($A85+1),Inventory!$A:$E,4))</f>
        <v xml:space="preserve"> </v>
      </c>
      <c r="E88" s="2" t="s">
        <v>16</v>
      </c>
      <c r="F88" s="3" t="str">
        <f>IF(LEN(VLOOKUP(($A85+2),Inventory!$A:$E,4))=0," ",VLOOKUP(($A85+2),Inventory!$A:$E,4))</f>
        <v xml:space="preserve"> </v>
      </c>
      <c r="G88" s="2" t="s">
        <v>16</v>
      </c>
      <c r="H88" s="3" t="str">
        <f>IF(LEN(VLOOKUP(($A85+3),Inventory!$A:$E,4))=0," ",VLOOKUP(($A85+3),Inventory!$A:$E,4))</f>
        <v xml:space="preserve"> </v>
      </c>
      <c r="I88" s="2" t="s">
        <v>16</v>
      </c>
      <c r="J88" s="3" t="str">
        <f>IF(LEN(VLOOKUP(($A85+4),Inventory!$A:$E,4))=0," ",VLOOKUP(($A85+4),Inventory!$A:$E,4))</f>
        <v xml:space="preserve"> </v>
      </c>
    </row>
    <row r="89" spans="1:10" ht="16.75" customHeight="1" x14ac:dyDescent="0.15">
      <c r="A89" s="5" t="s">
        <v>17</v>
      </c>
      <c r="B89" s="7" t="str">
        <f>IF(LEN(VLOOKUP((A85),Inventory!$A:$E,5))=0," ",(VLOOKUP((A85),Inventory!$A:$E,5)))</f>
        <v xml:space="preserve"> </v>
      </c>
      <c r="C89" s="5" t="s">
        <v>17</v>
      </c>
      <c r="D89" s="7" t="str">
        <f>IF(LEN(VLOOKUP(($A85+1),Inventory!$A:$E,5))=0," ",(VLOOKUP(($A85+1),Inventory!$A:$E,5)))</f>
        <v xml:space="preserve"> </v>
      </c>
      <c r="E89" s="5" t="s">
        <v>17</v>
      </c>
      <c r="F89" s="7" t="str">
        <f>IF(LEN(VLOOKUP(($A85+2),Inventory!$A:$E,5))=0," ",(VLOOKUP(($A85+2),Inventory!$A:$E,5)))</f>
        <v xml:space="preserve"> </v>
      </c>
      <c r="G89" s="5" t="s">
        <v>17</v>
      </c>
      <c r="H89" s="7" t="str">
        <f>IF(LEN(VLOOKUP(($A85+3),Inventory!$A:$E,5))=0," ",(VLOOKUP(($A85+3),Inventory!$A:$E,5)))</f>
        <v xml:space="preserve"> </v>
      </c>
      <c r="I89" s="5" t="s">
        <v>17</v>
      </c>
      <c r="J89" s="7" t="str">
        <f>IF(LEN(VLOOKUP(($A85+4),Inventory!$A:$E,5))=0," ",(VLOOKUP(($A85+4),Inventory!$A:$E,5)))</f>
        <v xml:space="preserve"> </v>
      </c>
    </row>
    <row r="90" spans="1:10" ht="16.75" customHeight="1" thickBot="1" x14ac:dyDescent="0.2">
      <c r="A90" s="4" t="s">
        <v>18</v>
      </c>
      <c r="B90" s="13" t="str">
        <f>IF(LEN(VLOOKUP((A85),Inventory!$A:$E,2))=0," ",(VLOOKUP((A85),Inventory!$A:$E,2)))</f>
        <v xml:space="preserve"> </v>
      </c>
      <c r="C90" s="4" t="s">
        <v>18</v>
      </c>
      <c r="D90" s="13" t="str">
        <f>IF(LEN(VLOOKUP(($A85+1),Inventory!$A:$E,2))=0," ",(VLOOKUP(($A85+1),Inventory!$A:$E,2)))</f>
        <v xml:space="preserve"> </v>
      </c>
      <c r="E90" s="4" t="s">
        <v>18</v>
      </c>
      <c r="F90" s="13" t="str">
        <f>IF(LEN(VLOOKUP(($A85+2),Inventory!$A:$E,2))=0," ",(VLOOKUP(($A85+2),Inventory!$A:$E,2)))</f>
        <v xml:space="preserve"> </v>
      </c>
      <c r="G90" s="4" t="s">
        <v>18</v>
      </c>
      <c r="H90" s="13" t="str">
        <f>IF(LEN(VLOOKUP(($A85+3),Inventory!$A:$E,2))=0," ",(VLOOKUP(($A85+3),Inventory!$A:$E,2)))</f>
        <v xml:space="preserve"> </v>
      </c>
      <c r="I90" s="4" t="s">
        <v>18</v>
      </c>
      <c r="J90" s="13" t="str">
        <f>IF(LEN(VLOOKUP(($A85+4),Inventory!$A:$E,2))=0," ",(VLOOKUP(($A85+4),Inventory!$A:$E,2)))</f>
        <v xml:space="preserve"> </v>
      </c>
    </row>
    <row r="91" spans="1:10" ht="16.75" hidden="1" customHeight="1" thickBot="1" x14ac:dyDescent="0.2">
      <c r="A91" s="14">
        <f>A85+5</f>
        <v>76</v>
      </c>
      <c r="D91" s="15"/>
      <c r="F91" s="15"/>
      <c r="H91" s="15"/>
      <c r="J91" s="16"/>
    </row>
    <row r="92" spans="1:10" ht="16.75" customHeight="1" x14ac:dyDescent="0.15">
      <c r="A92" s="61" t="str">
        <f>IF(LEN(VLOOKUP((A91),Inventory!$A:$F,6))=0," ",VLOOKUP((A91),Inventory!$A:$F,6))</f>
        <v xml:space="preserve"> </v>
      </c>
      <c r="B92" s="62"/>
      <c r="C92" s="61" t="str">
        <f>IF(LEN(VLOOKUP(($A91+1),Inventory!$A:$F,6))=0," ",VLOOKUP(($A91+1),Inventory!$A:$F,6))</f>
        <v xml:space="preserve"> </v>
      </c>
      <c r="D92" s="62"/>
      <c r="E92" s="61" t="str">
        <f>IF(LEN(VLOOKUP(($A91+2),Inventory!$A:$F,6))=0," ",VLOOKUP(($A91+2),Inventory!$A:$F,6))</f>
        <v xml:space="preserve"> </v>
      </c>
      <c r="F92" s="62"/>
      <c r="G92" s="61" t="str">
        <f>IF(LEN(VLOOKUP(($A91+3),Inventory!$A:$F,6))=0," ",VLOOKUP(($A91+3),Inventory!$A:$F,6))</f>
        <v xml:space="preserve"> </v>
      </c>
      <c r="H92" s="62"/>
      <c r="I92" s="61" t="str">
        <f>IF(LEN(VLOOKUP(($A91+4),Inventory!$A:$F,6))=0," ",VLOOKUP(($A91+4),Inventory!$A:$F,6))</f>
        <v xml:space="preserve"> </v>
      </c>
      <c r="J92" s="62"/>
    </row>
    <row r="93" spans="1:10" ht="16.75" customHeight="1" x14ac:dyDescent="0.15">
      <c r="A93" s="2" t="s">
        <v>15</v>
      </c>
      <c r="B93" s="3" t="str">
        <f>Inventory!$C$2</f>
        <v xml:space="preserve">  </v>
      </c>
      <c r="C93" s="2" t="s">
        <v>15</v>
      </c>
      <c r="D93" s="3" t="str">
        <f>Inventory!$C$2</f>
        <v xml:space="preserve">  </v>
      </c>
      <c r="E93" s="2" t="s">
        <v>15</v>
      </c>
      <c r="F93" s="3" t="str">
        <f>Inventory!$C$2</f>
        <v xml:space="preserve">  </v>
      </c>
      <c r="G93" s="2" t="s">
        <v>15</v>
      </c>
      <c r="H93" s="3" t="str">
        <f>Inventory!$C$2</f>
        <v xml:space="preserve">  </v>
      </c>
      <c r="I93" s="2" t="s">
        <v>15</v>
      </c>
      <c r="J93" s="3" t="str">
        <f>Inventory!$C$2</f>
        <v xml:space="preserve">  </v>
      </c>
    </row>
    <row r="94" spans="1:10" ht="16.75" customHeight="1" x14ac:dyDescent="0.15">
      <c r="A94" s="2" t="s">
        <v>16</v>
      </c>
      <c r="B94" s="3" t="str">
        <f>IF(LEN(VLOOKUP((A91),Inventory!$A:$E,4))=0," ",VLOOKUP((A91),Inventory!$A:$E,4))</f>
        <v xml:space="preserve"> </v>
      </c>
      <c r="C94" s="2" t="s">
        <v>16</v>
      </c>
      <c r="D94" s="3" t="str">
        <f>IF(LEN(VLOOKUP(($A91+1),Inventory!$A:$E,4))=0," ",VLOOKUP(($A91+1),Inventory!$A:$E,4))</f>
        <v xml:space="preserve"> </v>
      </c>
      <c r="E94" s="2" t="s">
        <v>16</v>
      </c>
      <c r="F94" s="3" t="str">
        <f>IF(LEN(VLOOKUP(($A91+2),Inventory!$A:$E,4))=0," ",VLOOKUP(($A91+2),Inventory!$A:$E,4))</f>
        <v xml:space="preserve"> </v>
      </c>
      <c r="G94" s="2" t="s">
        <v>16</v>
      </c>
      <c r="H94" s="3" t="str">
        <f>IF(LEN(VLOOKUP(($A91+3),Inventory!$A:$E,4))=0," ",VLOOKUP(($A91+3),Inventory!$A:$E,4))</f>
        <v xml:space="preserve"> </v>
      </c>
      <c r="I94" s="2" t="s">
        <v>16</v>
      </c>
      <c r="J94" s="3" t="str">
        <f>IF(LEN(VLOOKUP(($A91+4),Inventory!$A:$E,4))=0," ",VLOOKUP(($A91+4),Inventory!$A:$E,4))</f>
        <v xml:space="preserve"> </v>
      </c>
    </row>
    <row r="95" spans="1:10" ht="16.75" customHeight="1" x14ac:dyDescent="0.15">
      <c r="A95" s="5" t="s">
        <v>17</v>
      </c>
      <c r="B95" s="7" t="str">
        <f>IF(LEN(VLOOKUP((A91),Inventory!$A:$E,5))=0," ",(VLOOKUP((A91),Inventory!$A:$E,5)))</f>
        <v xml:space="preserve"> </v>
      </c>
      <c r="C95" s="5" t="s">
        <v>17</v>
      </c>
      <c r="D95" s="7" t="str">
        <f>IF(LEN(VLOOKUP(($A91+1),Inventory!$A:$E,5))=0," ",(VLOOKUP(($A91+1),Inventory!$A:$E,5)))</f>
        <v xml:space="preserve"> </v>
      </c>
      <c r="E95" s="5" t="s">
        <v>17</v>
      </c>
      <c r="F95" s="7" t="str">
        <f>IF(LEN(VLOOKUP(($A91+2),Inventory!$A:$E,5))=0," ",(VLOOKUP(($A91+2),Inventory!$A:$E,5)))</f>
        <v xml:space="preserve"> </v>
      </c>
      <c r="G95" s="5" t="s">
        <v>17</v>
      </c>
      <c r="H95" s="7" t="str">
        <f>IF(LEN(VLOOKUP(($A91+3),Inventory!$A:$E,5))=0," ",(VLOOKUP(($A91+3),Inventory!$A:$E,5)))</f>
        <v xml:space="preserve"> </v>
      </c>
      <c r="I95" s="5" t="s">
        <v>17</v>
      </c>
      <c r="J95" s="7" t="str">
        <f>IF(LEN(VLOOKUP(($A91+4),Inventory!$A:$E,5))=0," ",(VLOOKUP(($A91+4),Inventory!$A:$E,5)))</f>
        <v xml:space="preserve"> </v>
      </c>
    </row>
    <row r="96" spans="1:10" ht="16.75" customHeight="1" thickBot="1" x14ac:dyDescent="0.2">
      <c r="A96" s="4" t="s">
        <v>18</v>
      </c>
      <c r="B96" s="13" t="str">
        <f>IF(LEN(VLOOKUP((A91),Inventory!$A:$E,2))=0," ",(VLOOKUP((A91),Inventory!$A:$E,2)))</f>
        <v xml:space="preserve"> </v>
      </c>
      <c r="C96" s="4" t="s">
        <v>18</v>
      </c>
      <c r="D96" s="13" t="str">
        <f>IF(LEN(VLOOKUP(($A91+1),Inventory!$A:$E,2))=0," ",(VLOOKUP(($A91+1),Inventory!$A:$E,2)))</f>
        <v xml:space="preserve"> </v>
      </c>
      <c r="E96" s="4" t="s">
        <v>18</v>
      </c>
      <c r="F96" s="13" t="str">
        <f>IF(LEN(VLOOKUP(($A91+2),Inventory!$A:$E,2))=0," ",(VLOOKUP(($A91+2),Inventory!$A:$E,2)))</f>
        <v xml:space="preserve"> </v>
      </c>
      <c r="G96" s="4" t="s">
        <v>18</v>
      </c>
      <c r="H96" s="13" t="str">
        <f>IF(LEN(VLOOKUP(($A91+3),Inventory!$A:$E,2))=0," ",(VLOOKUP(($A91+3),Inventory!$A:$E,2)))</f>
        <v xml:space="preserve"> </v>
      </c>
      <c r="I96" s="4" t="s">
        <v>18</v>
      </c>
      <c r="J96" s="13" t="str">
        <f>IF(LEN(VLOOKUP(($A91+4),Inventory!$A:$E,2))=0," ",(VLOOKUP(($A91+4),Inventory!$A:$E,2)))</f>
        <v xml:space="preserve"> </v>
      </c>
    </row>
    <row r="97" spans="1:10" ht="16.75" hidden="1" customHeight="1" thickBot="1" x14ac:dyDescent="0.2">
      <c r="A97" s="14">
        <f>A91+5</f>
        <v>81</v>
      </c>
      <c r="D97" s="15"/>
      <c r="F97" s="15"/>
      <c r="H97" s="15"/>
      <c r="J97" s="16"/>
    </row>
    <row r="98" spans="1:10" ht="16.75" customHeight="1" x14ac:dyDescent="0.15">
      <c r="A98" s="61" t="str">
        <f>IF(LEN(VLOOKUP((A97),Inventory!$A:$F,6))=0," ",VLOOKUP((A97),Inventory!$A:$F,6))</f>
        <v xml:space="preserve"> </v>
      </c>
      <c r="B98" s="62"/>
      <c r="C98" s="61" t="str">
        <f>IF(LEN(VLOOKUP(($A97+1),Inventory!$A:$F,6))=0," ",VLOOKUP(($A97+1),Inventory!$A:$F,6))</f>
        <v xml:space="preserve"> </v>
      </c>
      <c r="D98" s="62"/>
      <c r="E98" s="61" t="str">
        <f>IF(LEN(VLOOKUP(($A97+2),Inventory!$A:$F,6))=0," ",VLOOKUP(($A97+2),Inventory!$A:$F,6))</f>
        <v xml:space="preserve"> </v>
      </c>
      <c r="F98" s="62"/>
      <c r="G98" s="61" t="str">
        <f>IF(LEN(VLOOKUP(($A97+3),Inventory!$A:$F,6))=0," ",VLOOKUP(($A97+3),Inventory!$A:$F,6))</f>
        <v xml:space="preserve"> </v>
      </c>
      <c r="H98" s="62"/>
      <c r="I98" s="61" t="str">
        <f>IF(LEN(VLOOKUP(($A97+4),Inventory!$A:$F,6))=0," ",VLOOKUP(($A97+4),Inventory!$A:$F,6))</f>
        <v xml:space="preserve"> </v>
      </c>
      <c r="J98" s="62"/>
    </row>
    <row r="99" spans="1:10" ht="16.75" customHeight="1" x14ac:dyDescent="0.15">
      <c r="A99" s="2" t="s">
        <v>15</v>
      </c>
      <c r="B99" s="3" t="str">
        <f>Inventory!$C$2</f>
        <v xml:space="preserve">  </v>
      </c>
      <c r="C99" s="2" t="s">
        <v>15</v>
      </c>
      <c r="D99" s="3" t="str">
        <f>Inventory!$C$2</f>
        <v xml:space="preserve">  </v>
      </c>
      <c r="E99" s="2" t="s">
        <v>15</v>
      </c>
      <c r="F99" s="3" t="str">
        <f>Inventory!$C$2</f>
        <v xml:space="preserve">  </v>
      </c>
      <c r="G99" s="2" t="s">
        <v>15</v>
      </c>
      <c r="H99" s="3" t="str">
        <f>Inventory!$C$2</f>
        <v xml:space="preserve">  </v>
      </c>
      <c r="I99" s="2" t="s">
        <v>15</v>
      </c>
      <c r="J99" s="3" t="str">
        <f>Inventory!$C$2</f>
        <v xml:space="preserve">  </v>
      </c>
    </row>
    <row r="100" spans="1:10" ht="16.75" customHeight="1" x14ac:dyDescent="0.15">
      <c r="A100" s="2" t="s">
        <v>16</v>
      </c>
      <c r="B100" s="3" t="str">
        <f>IF(LEN(VLOOKUP((A97),Inventory!$A:$E,4))=0," ",VLOOKUP((A97),Inventory!$A:$E,4))</f>
        <v xml:space="preserve"> </v>
      </c>
      <c r="C100" s="2" t="s">
        <v>16</v>
      </c>
      <c r="D100" s="3" t="str">
        <f>IF(LEN(VLOOKUP(($A97+1),Inventory!$A:$E,4))=0," ",VLOOKUP(($A97+1),Inventory!$A:$E,4))</f>
        <v xml:space="preserve"> </v>
      </c>
      <c r="E100" s="2" t="s">
        <v>16</v>
      </c>
      <c r="F100" s="3" t="str">
        <f>IF(LEN(VLOOKUP(($A97+2),Inventory!$A:$E,4))=0," ",VLOOKUP(($A97+2),Inventory!$A:$E,4))</f>
        <v xml:space="preserve"> </v>
      </c>
      <c r="G100" s="2" t="s">
        <v>16</v>
      </c>
      <c r="H100" s="3" t="str">
        <f>IF(LEN(VLOOKUP(($A97+3),Inventory!$A:$E,4))=0," ",VLOOKUP(($A97+3),Inventory!$A:$E,4))</f>
        <v xml:space="preserve"> </v>
      </c>
      <c r="I100" s="2" t="s">
        <v>16</v>
      </c>
      <c r="J100" s="3" t="str">
        <f>IF(LEN(VLOOKUP(($A97+4),Inventory!$A:$E,4))=0," ",VLOOKUP(($A97+4),Inventory!$A:$E,4))</f>
        <v xml:space="preserve"> </v>
      </c>
    </row>
    <row r="101" spans="1:10" ht="16.75" customHeight="1" x14ac:dyDescent="0.15">
      <c r="A101" s="5" t="s">
        <v>17</v>
      </c>
      <c r="B101" s="7" t="str">
        <f>IF(LEN(VLOOKUP((A97),Inventory!$A:$E,5))=0," ",(VLOOKUP((A97),Inventory!$A:$E,5)))</f>
        <v xml:space="preserve"> </v>
      </c>
      <c r="C101" s="5" t="s">
        <v>17</v>
      </c>
      <c r="D101" s="7" t="str">
        <f>IF(LEN(VLOOKUP(($A97+1),Inventory!$A:$E,5))=0," ",(VLOOKUP(($A97+1),Inventory!$A:$E,5)))</f>
        <v xml:space="preserve"> </v>
      </c>
      <c r="E101" s="5" t="s">
        <v>17</v>
      </c>
      <c r="F101" s="7" t="str">
        <f>IF(LEN(VLOOKUP(($A97+2),Inventory!$A:$E,5))=0," ",(VLOOKUP(($A97+2),Inventory!$A:$E,5)))</f>
        <v xml:space="preserve"> </v>
      </c>
      <c r="G101" s="5" t="s">
        <v>17</v>
      </c>
      <c r="H101" s="7" t="str">
        <f>IF(LEN(VLOOKUP(($A97+3),Inventory!$A:$E,5))=0," ",(VLOOKUP(($A97+3),Inventory!$A:$E,5)))</f>
        <v xml:space="preserve"> </v>
      </c>
      <c r="I101" s="5" t="s">
        <v>17</v>
      </c>
      <c r="J101" s="7" t="str">
        <f>IF(LEN(VLOOKUP(($A97+4),Inventory!$A:$E,5))=0," ",(VLOOKUP(($A97+4),Inventory!$A:$E,5)))</f>
        <v xml:space="preserve"> </v>
      </c>
    </row>
    <row r="102" spans="1:10" ht="16.75" customHeight="1" thickBot="1" x14ac:dyDescent="0.2">
      <c r="A102" s="4" t="s">
        <v>18</v>
      </c>
      <c r="B102" s="13" t="str">
        <f>IF(LEN(VLOOKUP((A97),Inventory!$A:$E,2))=0," ",(VLOOKUP((A97),Inventory!$A:$E,2)))</f>
        <v xml:space="preserve"> </v>
      </c>
      <c r="C102" s="4" t="s">
        <v>18</v>
      </c>
      <c r="D102" s="13" t="str">
        <f>IF(LEN(VLOOKUP(($A97+1),Inventory!$A:$E,2))=0," ",(VLOOKUP(($A97+1),Inventory!$A:$E,2)))</f>
        <v xml:space="preserve"> </v>
      </c>
      <c r="E102" s="4" t="s">
        <v>18</v>
      </c>
      <c r="F102" s="13" t="str">
        <f>IF(LEN(VLOOKUP(($A97+2),Inventory!$A:$E,2))=0," ",(VLOOKUP(($A97+2),Inventory!$A:$E,2)))</f>
        <v xml:space="preserve"> </v>
      </c>
      <c r="G102" s="4" t="s">
        <v>18</v>
      </c>
      <c r="H102" s="13" t="str">
        <f>IF(LEN(VLOOKUP(($A97+3),Inventory!$A:$E,2))=0," ",(VLOOKUP(($A97+3),Inventory!$A:$E,2)))</f>
        <v xml:space="preserve"> </v>
      </c>
      <c r="I102" s="4" t="s">
        <v>18</v>
      </c>
      <c r="J102" s="13" t="str">
        <f>IF(LEN(VLOOKUP(($A97+4),Inventory!$A:$E,2))=0," ",(VLOOKUP(($A97+4),Inventory!$A:$E,2)))</f>
        <v xml:space="preserve"> </v>
      </c>
    </row>
    <row r="103" spans="1:10" ht="16.75" hidden="1" customHeight="1" thickBot="1" x14ac:dyDescent="0.2">
      <c r="A103" s="14">
        <f>A97+5</f>
        <v>86</v>
      </c>
      <c r="D103" s="15"/>
      <c r="F103" s="15"/>
      <c r="H103" s="15"/>
      <c r="J103" s="16"/>
    </row>
    <row r="104" spans="1:10" ht="16.75" customHeight="1" x14ac:dyDescent="0.15">
      <c r="A104" s="61" t="str">
        <f>IF(LEN(VLOOKUP((A103),Inventory!$A:$F,6))=0," ",VLOOKUP((A103),Inventory!$A:$F,6))</f>
        <v xml:space="preserve"> </v>
      </c>
      <c r="B104" s="62"/>
      <c r="C104" s="61" t="str">
        <f>IF(LEN(VLOOKUP(($A103+1),Inventory!$A:$F,6))=0," ",VLOOKUP(($A103+1),Inventory!$A:$F,6))</f>
        <v xml:space="preserve"> </v>
      </c>
      <c r="D104" s="62"/>
      <c r="E104" s="61" t="str">
        <f>IF(LEN(VLOOKUP(($A103+2),Inventory!$A:$F,6))=0," ",VLOOKUP(($A103+2),Inventory!$A:$F,6))</f>
        <v xml:space="preserve"> </v>
      </c>
      <c r="F104" s="62"/>
      <c r="G104" s="61" t="str">
        <f>IF(LEN(VLOOKUP(($A103+3),Inventory!$A:$F,6))=0," ",VLOOKUP(($A103+3),Inventory!$A:$F,6))</f>
        <v xml:space="preserve"> </v>
      </c>
      <c r="H104" s="62"/>
      <c r="I104" s="61" t="str">
        <f>IF(LEN(VLOOKUP(($A103+4),Inventory!$A:$F,6))=0," ",VLOOKUP(($A103+4),Inventory!$A:$F,6))</f>
        <v xml:space="preserve"> </v>
      </c>
      <c r="J104" s="62"/>
    </row>
    <row r="105" spans="1:10" ht="16.75" customHeight="1" x14ac:dyDescent="0.15">
      <c r="A105" s="2" t="s">
        <v>15</v>
      </c>
      <c r="B105" s="3" t="str">
        <f>Inventory!$C$2</f>
        <v xml:space="preserve">  </v>
      </c>
      <c r="C105" s="2" t="s">
        <v>15</v>
      </c>
      <c r="D105" s="3" t="str">
        <f>Inventory!$C$2</f>
        <v xml:space="preserve">  </v>
      </c>
      <c r="E105" s="2" t="s">
        <v>15</v>
      </c>
      <c r="F105" s="3" t="str">
        <f>Inventory!$C$2</f>
        <v xml:space="preserve">  </v>
      </c>
      <c r="G105" s="2" t="s">
        <v>15</v>
      </c>
      <c r="H105" s="3" t="str">
        <f>Inventory!$C$2</f>
        <v xml:space="preserve">  </v>
      </c>
      <c r="I105" s="2" t="s">
        <v>15</v>
      </c>
      <c r="J105" s="3" t="str">
        <f>Inventory!$C$2</f>
        <v xml:space="preserve">  </v>
      </c>
    </row>
    <row r="106" spans="1:10" ht="16.75" customHeight="1" x14ac:dyDescent="0.15">
      <c r="A106" s="2" t="s">
        <v>16</v>
      </c>
      <c r="B106" s="3" t="str">
        <f>IF(LEN(VLOOKUP((A103),Inventory!$A:$E,4))=0," ",VLOOKUP((A103),Inventory!$A:$E,4))</f>
        <v xml:space="preserve"> </v>
      </c>
      <c r="C106" s="2" t="s">
        <v>16</v>
      </c>
      <c r="D106" s="3" t="str">
        <f>IF(LEN(VLOOKUP(($A103+1),Inventory!$A:$E,4))=0," ",VLOOKUP(($A103+1),Inventory!$A:$E,4))</f>
        <v xml:space="preserve"> </v>
      </c>
      <c r="E106" s="2" t="s">
        <v>16</v>
      </c>
      <c r="F106" s="3" t="str">
        <f>IF(LEN(VLOOKUP(($A103+2),Inventory!$A:$E,4))=0," ",VLOOKUP(($A103+2),Inventory!$A:$E,4))</f>
        <v xml:space="preserve"> </v>
      </c>
      <c r="G106" s="2" t="s">
        <v>16</v>
      </c>
      <c r="H106" s="3" t="str">
        <f>IF(LEN(VLOOKUP(($A103+3),Inventory!$A:$E,4))=0," ",VLOOKUP(($A103+3),Inventory!$A:$E,4))</f>
        <v xml:space="preserve"> </v>
      </c>
      <c r="I106" s="2" t="s">
        <v>16</v>
      </c>
      <c r="J106" s="3" t="str">
        <f>IF(LEN(VLOOKUP(($A103+4),Inventory!$A:$E,4))=0," ",VLOOKUP(($A103+4),Inventory!$A:$E,4))</f>
        <v xml:space="preserve"> </v>
      </c>
    </row>
    <row r="107" spans="1:10" ht="16.75" customHeight="1" x14ac:dyDescent="0.15">
      <c r="A107" s="5" t="s">
        <v>17</v>
      </c>
      <c r="B107" s="7" t="str">
        <f>IF(LEN(VLOOKUP((A103),Inventory!$A:$E,5))=0," ",(VLOOKUP((A103),Inventory!$A:$E,5)))</f>
        <v xml:space="preserve"> </v>
      </c>
      <c r="C107" s="5" t="s">
        <v>17</v>
      </c>
      <c r="D107" s="7" t="str">
        <f>IF(LEN(VLOOKUP(($A103+1),Inventory!$A:$E,5))=0," ",(VLOOKUP(($A103+1),Inventory!$A:$E,5)))</f>
        <v xml:space="preserve"> </v>
      </c>
      <c r="E107" s="5" t="s">
        <v>17</v>
      </c>
      <c r="F107" s="7" t="str">
        <f>IF(LEN(VLOOKUP(($A103+2),Inventory!$A:$E,5))=0," ",(VLOOKUP(($A103+2),Inventory!$A:$E,5)))</f>
        <v xml:space="preserve"> </v>
      </c>
      <c r="G107" s="5" t="s">
        <v>17</v>
      </c>
      <c r="H107" s="7" t="str">
        <f>IF(LEN(VLOOKUP(($A103+3),Inventory!$A:$E,5))=0," ",(VLOOKUP(($A103+3),Inventory!$A:$E,5)))</f>
        <v xml:space="preserve"> </v>
      </c>
      <c r="I107" s="5" t="s">
        <v>17</v>
      </c>
      <c r="J107" s="7" t="str">
        <f>IF(LEN(VLOOKUP(($A103+4),Inventory!$A:$E,5))=0," ",(VLOOKUP(($A103+4),Inventory!$A:$E,5)))</f>
        <v xml:space="preserve"> </v>
      </c>
    </row>
    <row r="108" spans="1:10" ht="16.75" customHeight="1" thickBot="1" x14ac:dyDescent="0.2">
      <c r="A108" s="4" t="s">
        <v>18</v>
      </c>
      <c r="B108" s="13" t="str">
        <f>IF(LEN(VLOOKUP((A103),Inventory!$A:$E,2))=0," ",(VLOOKUP((A103),Inventory!$A:$E,2)))</f>
        <v xml:space="preserve"> </v>
      </c>
      <c r="C108" s="4" t="s">
        <v>18</v>
      </c>
      <c r="D108" s="13" t="str">
        <f>IF(LEN(VLOOKUP(($A103+1),Inventory!$A:$E,2))=0," ",(VLOOKUP(($A103+1),Inventory!$A:$E,2)))</f>
        <v xml:space="preserve"> </v>
      </c>
      <c r="E108" s="4" t="s">
        <v>18</v>
      </c>
      <c r="F108" s="13" t="str">
        <f>IF(LEN(VLOOKUP(($A103+2),Inventory!$A:$E,2))=0," ",(VLOOKUP(($A103+2),Inventory!$A:$E,2)))</f>
        <v xml:space="preserve"> </v>
      </c>
      <c r="G108" s="4" t="s">
        <v>18</v>
      </c>
      <c r="H108" s="13" t="str">
        <f>IF(LEN(VLOOKUP(($A103+3),Inventory!$A:$E,2))=0," ",(VLOOKUP(($A103+3),Inventory!$A:$E,2)))</f>
        <v xml:space="preserve"> </v>
      </c>
      <c r="I108" s="4" t="s">
        <v>18</v>
      </c>
      <c r="J108" s="13" t="str">
        <f>IF(LEN(VLOOKUP(($A103+4),Inventory!$A:$E,2))=0," ",(VLOOKUP(($A103+4),Inventory!$A:$E,2)))</f>
        <v xml:space="preserve"> </v>
      </c>
    </row>
    <row r="109" spans="1:10" ht="16.75" hidden="1" customHeight="1" thickBot="1" x14ac:dyDescent="0.2">
      <c r="A109" s="14">
        <f>A103+5</f>
        <v>91</v>
      </c>
      <c r="D109" s="15"/>
      <c r="F109" s="15"/>
      <c r="H109" s="15"/>
      <c r="J109" s="16"/>
    </row>
    <row r="110" spans="1:10" ht="16.75" customHeight="1" x14ac:dyDescent="0.15">
      <c r="A110" s="61" t="str">
        <f>IF(LEN(VLOOKUP((A109),Inventory!$A:$F,6))=0," ",VLOOKUP((A109),Inventory!$A:$F,6))</f>
        <v xml:space="preserve"> </v>
      </c>
      <c r="B110" s="62"/>
      <c r="C110" s="61" t="str">
        <f>IF(LEN(VLOOKUP(($A109+1),Inventory!$A:$F,6))=0," ",VLOOKUP(($A109+1),Inventory!$A:$F,6))</f>
        <v xml:space="preserve"> </v>
      </c>
      <c r="D110" s="62"/>
      <c r="E110" s="61" t="str">
        <f>IF(LEN(VLOOKUP(($A109+2),Inventory!$A:$F,6))=0," ",VLOOKUP(($A109+2),Inventory!$A:$F,6))</f>
        <v xml:space="preserve"> </v>
      </c>
      <c r="F110" s="62"/>
      <c r="G110" s="61" t="str">
        <f>IF(LEN(VLOOKUP(($A109+3),Inventory!$A:$F,6))=0," ",VLOOKUP(($A109+3),Inventory!$A:$F,6))</f>
        <v xml:space="preserve"> </v>
      </c>
      <c r="H110" s="62"/>
      <c r="I110" s="61" t="str">
        <f>IF(LEN(VLOOKUP(($A109+4),Inventory!$A:$F,6))=0," ",VLOOKUP(($A109+4),Inventory!$A:$F,6))</f>
        <v xml:space="preserve"> </v>
      </c>
      <c r="J110" s="62"/>
    </row>
    <row r="111" spans="1:10" ht="16.75" customHeight="1" x14ac:dyDescent="0.15">
      <c r="A111" s="2" t="s">
        <v>15</v>
      </c>
      <c r="B111" s="3" t="str">
        <f>Inventory!$C$2</f>
        <v xml:space="preserve">  </v>
      </c>
      <c r="C111" s="2" t="s">
        <v>15</v>
      </c>
      <c r="D111" s="3" t="str">
        <f>Inventory!$C$2</f>
        <v xml:space="preserve">  </v>
      </c>
      <c r="E111" s="2" t="s">
        <v>15</v>
      </c>
      <c r="F111" s="3" t="str">
        <f>Inventory!$C$2</f>
        <v xml:space="preserve">  </v>
      </c>
      <c r="G111" s="2" t="s">
        <v>15</v>
      </c>
      <c r="H111" s="3" t="str">
        <f>Inventory!$C$2</f>
        <v xml:space="preserve">  </v>
      </c>
      <c r="I111" s="2" t="s">
        <v>15</v>
      </c>
      <c r="J111" s="3" t="str">
        <f>Inventory!$C$2</f>
        <v xml:space="preserve">  </v>
      </c>
    </row>
    <row r="112" spans="1:10" ht="16.75" customHeight="1" x14ac:dyDescent="0.15">
      <c r="A112" s="2" t="s">
        <v>16</v>
      </c>
      <c r="B112" s="3" t="str">
        <f>IF(LEN(VLOOKUP((A109),Inventory!$A:$E,4))=0," ",VLOOKUP((A109),Inventory!$A:$E,4))</f>
        <v xml:space="preserve"> </v>
      </c>
      <c r="C112" s="2" t="s">
        <v>16</v>
      </c>
      <c r="D112" s="3" t="str">
        <f>IF(LEN(VLOOKUP(($A109+1),Inventory!$A:$E,4))=0," ",VLOOKUP(($A109+1),Inventory!$A:$E,4))</f>
        <v xml:space="preserve"> </v>
      </c>
      <c r="E112" s="2" t="s">
        <v>16</v>
      </c>
      <c r="F112" s="3" t="str">
        <f>IF(LEN(VLOOKUP(($A109+2),Inventory!$A:$E,4))=0," ",VLOOKUP(($A109+2),Inventory!$A:$E,4))</f>
        <v xml:space="preserve"> </v>
      </c>
      <c r="G112" s="2" t="s">
        <v>16</v>
      </c>
      <c r="H112" s="3" t="str">
        <f>IF(LEN(VLOOKUP(($A109+3),Inventory!$A:$E,4))=0," ",VLOOKUP(($A109+3),Inventory!$A:$E,4))</f>
        <v xml:space="preserve"> </v>
      </c>
      <c r="I112" s="2" t="s">
        <v>16</v>
      </c>
      <c r="J112" s="3" t="str">
        <f>IF(LEN(VLOOKUP(($A109+4),Inventory!$A:$E,4))=0," ",VLOOKUP(($A109+4),Inventory!$A:$E,4))</f>
        <v xml:space="preserve"> </v>
      </c>
    </row>
    <row r="113" spans="1:10" ht="16.75" customHeight="1" x14ac:dyDescent="0.15">
      <c r="A113" s="5" t="s">
        <v>17</v>
      </c>
      <c r="B113" s="7" t="str">
        <f>IF(LEN(VLOOKUP((A109),Inventory!$A:$E,5))=0," ",(VLOOKUP((A109),Inventory!$A:$E,5)))</f>
        <v xml:space="preserve"> </v>
      </c>
      <c r="C113" s="5" t="s">
        <v>17</v>
      </c>
      <c r="D113" s="7" t="str">
        <f>IF(LEN(VLOOKUP(($A109+1),Inventory!$A:$E,5))=0," ",(VLOOKUP(($A109+1),Inventory!$A:$E,5)))</f>
        <v xml:space="preserve"> </v>
      </c>
      <c r="E113" s="5" t="s">
        <v>17</v>
      </c>
      <c r="F113" s="7" t="str">
        <f>IF(LEN(VLOOKUP(($A109+2),Inventory!$A:$E,5))=0," ",(VLOOKUP(($A109+2),Inventory!$A:$E,5)))</f>
        <v xml:space="preserve"> </v>
      </c>
      <c r="G113" s="5" t="s">
        <v>17</v>
      </c>
      <c r="H113" s="7" t="str">
        <f>IF(LEN(VLOOKUP(($A109+3),Inventory!$A:$E,5))=0," ",(VLOOKUP(($A109+3),Inventory!$A:$E,5)))</f>
        <v xml:space="preserve"> </v>
      </c>
      <c r="I113" s="5" t="s">
        <v>17</v>
      </c>
      <c r="J113" s="7" t="str">
        <f>IF(LEN(VLOOKUP(($A109+4),Inventory!$A:$E,5))=0," ",(VLOOKUP(($A109+4),Inventory!$A:$E,5)))</f>
        <v xml:space="preserve"> </v>
      </c>
    </row>
    <row r="114" spans="1:10" ht="16.75" customHeight="1" thickBot="1" x14ac:dyDescent="0.2">
      <c r="A114" s="4" t="s">
        <v>18</v>
      </c>
      <c r="B114" s="13" t="str">
        <f>IF(LEN(VLOOKUP((A109),Inventory!$A:$E,2))=0," ",(VLOOKUP((A109),Inventory!$A:$E,2)))</f>
        <v xml:space="preserve"> </v>
      </c>
      <c r="C114" s="4" t="s">
        <v>18</v>
      </c>
      <c r="D114" s="13" t="str">
        <f>IF(LEN(VLOOKUP(($A109+1),Inventory!$A:$E,2))=0," ",(VLOOKUP(($A109+1),Inventory!$A:$E,2)))</f>
        <v xml:space="preserve"> </v>
      </c>
      <c r="E114" s="4" t="s">
        <v>18</v>
      </c>
      <c r="F114" s="13" t="str">
        <f>IF(LEN(VLOOKUP(($A109+2),Inventory!$A:$E,2))=0," ",(VLOOKUP(($A109+2),Inventory!$A:$E,2)))</f>
        <v xml:space="preserve"> </v>
      </c>
      <c r="G114" s="4" t="s">
        <v>18</v>
      </c>
      <c r="H114" s="13" t="str">
        <f>IF(LEN(VLOOKUP(($A109+3),Inventory!$A:$E,2))=0," ",(VLOOKUP(($A109+3),Inventory!$A:$E,2)))</f>
        <v xml:space="preserve"> </v>
      </c>
      <c r="I114" s="4" t="s">
        <v>18</v>
      </c>
      <c r="J114" s="13" t="str">
        <f>IF(LEN(VLOOKUP(($A109+4),Inventory!$A:$E,2))=0," ",(VLOOKUP(($A109+4),Inventory!$A:$E,2)))</f>
        <v xml:space="preserve"> </v>
      </c>
    </row>
    <row r="115" spans="1:10" ht="16.75" hidden="1" customHeight="1" thickBot="1" x14ac:dyDescent="0.2">
      <c r="A115" s="14">
        <f>A109+5</f>
        <v>96</v>
      </c>
      <c r="D115" s="15"/>
      <c r="F115" s="15"/>
      <c r="H115" s="15"/>
      <c r="J115" s="16"/>
    </row>
    <row r="116" spans="1:10" ht="16.75" customHeight="1" x14ac:dyDescent="0.15">
      <c r="A116" s="61" t="str">
        <f>IF(LEN(VLOOKUP((A115),Inventory!$A:$F,6))=0," ",VLOOKUP((A115),Inventory!$A:$F,6))</f>
        <v xml:space="preserve"> </v>
      </c>
      <c r="B116" s="62"/>
      <c r="C116" s="61" t="str">
        <f>IF(LEN(VLOOKUP(($A115+1),Inventory!$A:$F,6))=0," ",VLOOKUP(($A115+1),Inventory!$A:$F,6))</f>
        <v xml:space="preserve"> </v>
      </c>
      <c r="D116" s="62"/>
      <c r="E116" s="61" t="str">
        <f>IF(LEN(VLOOKUP(($A115+2),Inventory!$A:$F,6))=0," ",VLOOKUP(($A115+2),Inventory!$A:$F,6))</f>
        <v xml:space="preserve"> </v>
      </c>
      <c r="F116" s="62"/>
      <c r="G116" s="61" t="str">
        <f>IF(LEN(VLOOKUP(($A115+3),Inventory!$A:$F,6))=0," ",VLOOKUP(($A115+3),Inventory!$A:$F,6))</f>
        <v xml:space="preserve"> </v>
      </c>
      <c r="H116" s="62"/>
      <c r="I116" s="61" t="str">
        <f>IF(LEN(VLOOKUP(($A115+4),Inventory!$A:$F,6))=0," ",VLOOKUP(($A115+4),Inventory!$A:$F,6))</f>
        <v xml:space="preserve"> </v>
      </c>
      <c r="J116" s="62"/>
    </row>
    <row r="117" spans="1:10" ht="16.75" customHeight="1" x14ac:dyDescent="0.15">
      <c r="A117" s="2" t="s">
        <v>15</v>
      </c>
      <c r="B117" s="3" t="str">
        <f>Inventory!$C$2</f>
        <v xml:space="preserve">  </v>
      </c>
      <c r="C117" s="2" t="s">
        <v>15</v>
      </c>
      <c r="D117" s="3" t="str">
        <f>Inventory!$C$2</f>
        <v xml:space="preserve">  </v>
      </c>
      <c r="E117" s="2" t="s">
        <v>15</v>
      </c>
      <c r="F117" s="3" t="str">
        <f>Inventory!$C$2</f>
        <v xml:space="preserve">  </v>
      </c>
      <c r="G117" s="2" t="s">
        <v>15</v>
      </c>
      <c r="H117" s="3" t="str">
        <f>Inventory!$C$2</f>
        <v xml:space="preserve">  </v>
      </c>
      <c r="I117" s="2" t="s">
        <v>15</v>
      </c>
      <c r="J117" s="3" t="str">
        <f>Inventory!$C$2</f>
        <v xml:space="preserve">  </v>
      </c>
    </row>
    <row r="118" spans="1:10" ht="16.75" customHeight="1" x14ac:dyDescent="0.15">
      <c r="A118" s="2" t="s">
        <v>16</v>
      </c>
      <c r="B118" s="3" t="str">
        <f>IF(LEN(VLOOKUP((A115),Inventory!$A:$E,4))=0," ",VLOOKUP((A115),Inventory!$A:$E,4))</f>
        <v xml:space="preserve"> </v>
      </c>
      <c r="C118" s="2" t="s">
        <v>16</v>
      </c>
      <c r="D118" s="3" t="str">
        <f>IF(LEN(VLOOKUP(($A115+1),Inventory!$A:$E,4))=0," ",VLOOKUP(($A115+1),Inventory!$A:$E,4))</f>
        <v xml:space="preserve"> </v>
      </c>
      <c r="E118" s="2" t="s">
        <v>16</v>
      </c>
      <c r="F118" s="3" t="str">
        <f>IF(LEN(VLOOKUP(($A115+2),Inventory!$A:$E,4))=0," ",VLOOKUP(($A115+2),Inventory!$A:$E,4))</f>
        <v xml:space="preserve"> </v>
      </c>
      <c r="G118" s="2" t="s">
        <v>16</v>
      </c>
      <c r="H118" s="3" t="str">
        <f>IF(LEN(VLOOKUP(($A115+3),Inventory!$A:$E,4))=0," ",VLOOKUP(($A115+3),Inventory!$A:$E,4))</f>
        <v xml:space="preserve"> </v>
      </c>
      <c r="I118" s="2" t="s">
        <v>16</v>
      </c>
      <c r="J118" s="3" t="str">
        <f>IF(LEN(VLOOKUP(($A115+4),Inventory!$A:$E,4))=0," ",VLOOKUP(($A115+4),Inventory!$A:$E,4))</f>
        <v xml:space="preserve"> </v>
      </c>
    </row>
    <row r="119" spans="1:10" ht="16.75" customHeight="1" x14ac:dyDescent="0.15">
      <c r="A119" s="5" t="s">
        <v>17</v>
      </c>
      <c r="B119" s="7" t="str">
        <f>IF(LEN(VLOOKUP((A115),Inventory!$A:$E,5))=0," ",(VLOOKUP((A115),Inventory!$A:$E,5)))</f>
        <v xml:space="preserve"> </v>
      </c>
      <c r="C119" s="5" t="s">
        <v>17</v>
      </c>
      <c r="D119" s="7" t="str">
        <f>IF(LEN(VLOOKUP(($A115+1),Inventory!$A:$E,5))=0," ",(VLOOKUP(($A115+1),Inventory!$A:$E,5)))</f>
        <v xml:space="preserve"> </v>
      </c>
      <c r="E119" s="5" t="s">
        <v>17</v>
      </c>
      <c r="F119" s="7" t="str">
        <f>IF(LEN(VLOOKUP(($A115+2),Inventory!$A:$E,5))=0," ",(VLOOKUP(($A115+2),Inventory!$A:$E,5)))</f>
        <v xml:space="preserve"> </v>
      </c>
      <c r="G119" s="5" t="s">
        <v>17</v>
      </c>
      <c r="H119" s="7" t="str">
        <f>IF(LEN(VLOOKUP(($A115+3),Inventory!$A:$E,5))=0," ",(VLOOKUP(($A115+3),Inventory!$A:$E,5)))</f>
        <v xml:space="preserve"> </v>
      </c>
      <c r="I119" s="5" t="s">
        <v>17</v>
      </c>
      <c r="J119" s="7" t="str">
        <f>IF(LEN(VLOOKUP(($A115+4),Inventory!$A:$E,5))=0," ",(VLOOKUP(($A115+4),Inventory!$A:$E,5)))</f>
        <v xml:space="preserve"> </v>
      </c>
    </row>
    <row r="120" spans="1:10" ht="16.75" customHeight="1" thickBot="1" x14ac:dyDescent="0.2">
      <c r="A120" s="4" t="s">
        <v>18</v>
      </c>
      <c r="B120" s="13" t="str">
        <f>IF(LEN(VLOOKUP((A115),Inventory!$A:$E,2))=0," ",(VLOOKUP((A115),Inventory!$A:$E,2)))</f>
        <v xml:space="preserve"> </v>
      </c>
      <c r="C120" s="4" t="s">
        <v>18</v>
      </c>
      <c r="D120" s="13" t="str">
        <f>IF(LEN(VLOOKUP(($A115+1),Inventory!$A:$E,2))=0," ",(VLOOKUP(($A115+1),Inventory!$A:$E,2)))</f>
        <v xml:space="preserve"> </v>
      </c>
      <c r="E120" s="4" t="s">
        <v>18</v>
      </c>
      <c r="F120" s="13" t="str">
        <f>IF(LEN(VLOOKUP(($A115+2),Inventory!$A:$E,2))=0," ",(VLOOKUP(($A115+2),Inventory!$A:$E,2)))</f>
        <v xml:space="preserve"> </v>
      </c>
      <c r="G120" s="4" t="s">
        <v>18</v>
      </c>
      <c r="H120" s="13" t="str">
        <f>IF(LEN(VLOOKUP(($A115+3),Inventory!$A:$E,2))=0," ",(VLOOKUP(($A115+3),Inventory!$A:$E,2)))</f>
        <v xml:space="preserve"> </v>
      </c>
      <c r="I120" s="4" t="s">
        <v>18</v>
      </c>
      <c r="J120" s="13" t="str">
        <f>IF(LEN(VLOOKUP(($A115+4),Inventory!$A:$E,2))=0," ",(VLOOKUP(($A115+4),Inventory!$A:$E,2)))</f>
        <v xml:space="preserve"> </v>
      </c>
    </row>
    <row r="121" spans="1:10" ht="16.75" hidden="1" customHeight="1" thickBot="1" x14ac:dyDescent="0.2">
      <c r="A121" s="14">
        <f>A115+5</f>
        <v>101</v>
      </c>
      <c r="D121" s="15"/>
      <c r="F121" s="15"/>
      <c r="H121" s="15"/>
      <c r="J121" s="16"/>
    </row>
    <row r="122" spans="1:10" ht="16.75" customHeight="1" x14ac:dyDescent="0.15">
      <c r="A122" s="61" t="str">
        <f>IF(LEN(VLOOKUP((A121),Inventory!$A:$F,6))=0," ",VLOOKUP((A121),Inventory!$A:$F,6))</f>
        <v xml:space="preserve"> </v>
      </c>
      <c r="B122" s="62"/>
      <c r="C122" s="61" t="str">
        <f>IF(LEN(VLOOKUP(($A121+1),Inventory!$A:$F,6))=0," ",VLOOKUP(($A121+1),Inventory!$A:$F,6))</f>
        <v xml:space="preserve"> </v>
      </c>
      <c r="D122" s="62"/>
      <c r="E122" s="61" t="str">
        <f>IF(LEN(VLOOKUP(($A121+2),Inventory!$A:$F,6))=0," ",VLOOKUP(($A121+2),Inventory!$A:$F,6))</f>
        <v xml:space="preserve"> </v>
      </c>
      <c r="F122" s="62"/>
      <c r="G122" s="61" t="str">
        <f>IF(LEN(VLOOKUP(($A121+3),Inventory!$A:$F,6))=0," ",VLOOKUP(($A121+3),Inventory!$A:$F,6))</f>
        <v xml:space="preserve"> </v>
      </c>
      <c r="H122" s="62"/>
      <c r="I122" s="61" t="str">
        <f>IF(LEN(VLOOKUP(($A121+4),Inventory!$A:$F,6))=0," ",VLOOKUP(($A121+4),Inventory!$A:$F,6))</f>
        <v xml:space="preserve"> </v>
      </c>
      <c r="J122" s="62"/>
    </row>
    <row r="123" spans="1:10" ht="16.75" customHeight="1" x14ac:dyDescent="0.15">
      <c r="A123" s="2" t="s">
        <v>15</v>
      </c>
      <c r="B123" s="3" t="str">
        <f>Inventory!$C$2</f>
        <v xml:space="preserve">  </v>
      </c>
      <c r="C123" s="2" t="s">
        <v>15</v>
      </c>
      <c r="D123" s="3" t="str">
        <f>Inventory!$C$2</f>
        <v xml:space="preserve">  </v>
      </c>
      <c r="E123" s="2" t="s">
        <v>15</v>
      </c>
      <c r="F123" s="3" t="str">
        <f>Inventory!$C$2</f>
        <v xml:space="preserve">  </v>
      </c>
      <c r="G123" s="2" t="s">
        <v>15</v>
      </c>
      <c r="H123" s="3" t="str">
        <f>Inventory!$C$2</f>
        <v xml:space="preserve">  </v>
      </c>
      <c r="I123" s="2" t="s">
        <v>15</v>
      </c>
      <c r="J123" s="3" t="str">
        <f>Inventory!$C$2</f>
        <v xml:space="preserve">  </v>
      </c>
    </row>
    <row r="124" spans="1:10" ht="16.75" customHeight="1" x14ac:dyDescent="0.15">
      <c r="A124" s="2" t="s">
        <v>16</v>
      </c>
      <c r="B124" s="3" t="str">
        <f>IF(LEN(VLOOKUP((A121),Inventory!$A:$E,4))=0," ",VLOOKUP((A121),Inventory!$A:$E,4))</f>
        <v xml:space="preserve"> </v>
      </c>
      <c r="C124" s="2" t="s">
        <v>16</v>
      </c>
      <c r="D124" s="3" t="str">
        <f>IF(LEN(VLOOKUP(($A121+1),Inventory!$A:$E,4))=0," ",VLOOKUP(($A121+1),Inventory!$A:$E,4))</f>
        <v xml:space="preserve"> </v>
      </c>
      <c r="E124" s="2" t="s">
        <v>16</v>
      </c>
      <c r="F124" s="3" t="str">
        <f>IF(LEN(VLOOKUP(($A121+2),Inventory!$A:$E,4))=0," ",VLOOKUP(($A121+2),Inventory!$A:$E,4))</f>
        <v xml:space="preserve"> </v>
      </c>
      <c r="G124" s="2" t="s">
        <v>16</v>
      </c>
      <c r="H124" s="3" t="str">
        <f>IF(LEN(VLOOKUP(($A121+3),Inventory!$A:$E,4))=0," ",VLOOKUP(($A121+3),Inventory!$A:$E,4))</f>
        <v xml:space="preserve"> </v>
      </c>
      <c r="I124" s="2" t="s">
        <v>16</v>
      </c>
      <c r="J124" s="3" t="str">
        <f>IF(LEN(VLOOKUP(($A121+4),Inventory!$A:$E,4))=0," ",VLOOKUP(($A121+4),Inventory!$A:$E,4))</f>
        <v xml:space="preserve"> </v>
      </c>
    </row>
    <row r="125" spans="1:10" ht="16.75" customHeight="1" x14ac:dyDescent="0.15">
      <c r="A125" s="5" t="s">
        <v>17</v>
      </c>
      <c r="B125" s="7" t="str">
        <f>IF(LEN(VLOOKUP((A121),Inventory!$A:$E,5))=0," ",(VLOOKUP((A121),Inventory!$A:$E,5)))</f>
        <v xml:space="preserve"> </v>
      </c>
      <c r="C125" s="5" t="s">
        <v>17</v>
      </c>
      <c r="D125" s="7" t="str">
        <f>IF(LEN(VLOOKUP(($A121+1),Inventory!$A:$E,5))=0," ",(VLOOKUP(($A121+1),Inventory!$A:$E,5)))</f>
        <v xml:space="preserve"> </v>
      </c>
      <c r="E125" s="5" t="s">
        <v>17</v>
      </c>
      <c r="F125" s="7" t="str">
        <f>IF(LEN(VLOOKUP(($A121+2),Inventory!$A:$E,5))=0," ",(VLOOKUP(($A121+2),Inventory!$A:$E,5)))</f>
        <v xml:space="preserve"> </v>
      </c>
      <c r="G125" s="5" t="s">
        <v>17</v>
      </c>
      <c r="H125" s="7" t="str">
        <f>IF(LEN(VLOOKUP(($A121+3),Inventory!$A:$E,5))=0," ",(VLOOKUP(($A121+3),Inventory!$A:$E,5)))</f>
        <v xml:space="preserve"> </v>
      </c>
      <c r="I125" s="5" t="s">
        <v>17</v>
      </c>
      <c r="J125" s="7" t="str">
        <f>IF(LEN(VLOOKUP(($A121+4),Inventory!$A:$E,5))=0," ",(VLOOKUP(($A121+4),Inventory!$A:$E,5)))</f>
        <v xml:space="preserve"> </v>
      </c>
    </row>
    <row r="126" spans="1:10" ht="16.75" customHeight="1" thickBot="1" x14ac:dyDescent="0.2">
      <c r="A126" s="4" t="s">
        <v>18</v>
      </c>
      <c r="B126" s="13" t="str">
        <f>IF(LEN(VLOOKUP((A121),Inventory!$A:$E,2))=0," ",(VLOOKUP((A121),Inventory!$A:$E,2)))</f>
        <v xml:space="preserve"> </v>
      </c>
      <c r="C126" s="4" t="s">
        <v>18</v>
      </c>
      <c r="D126" s="13" t="str">
        <f>IF(LEN(VLOOKUP(($A121+1),Inventory!$A:$E,2))=0," ",(VLOOKUP(($A121+1),Inventory!$A:$E,2)))</f>
        <v xml:space="preserve"> </v>
      </c>
      <c r="E126" s="4" t="s">
        <v>18</v>
      </c>
      <c r="F126" s="13" t="str">
        <f>IF(LEN(VLOOKUP(($A121+2),Inventory!$A:$E,2))=0," ",(VLOOKUP(($A121+2),Inventory!$A:$E,2)))</f>
        <v xml:space="preserve"> </v>
      </c>
      <c r="G126" s="4" t="s">
        <v>18</v>
      </c>
      <c r="H126" s="13" t="str">
        <f>IF(LEN(VLOOKUP(($A121+3),Inventory!$A:$E,2))=0," ",(VLOOKUP(($A121+3),Inventory!$A:$E,2)))</f>
        <v xml:space="preserve"> </v>
      </c>
      <c r="I126" s="4" t="s">
        <v>18</v>
      </c>
      <c r="J126" s="13" t="str">
        <f>IF(LEN(VLOOKUP(($A121+4),Inventory!$A:$E,2))=0," ",(VLOOKUP(($A121+4),Inventory!$A:$E,2)))</f>
        <v xml:space="preserve"> </v>
      </c>
    </row>
    <row r="127" spans="1:10" ht="16.75" hidden="1" customHeight="1" thickBot="1" x14ac:dyDescent="0.2">
      <c r="A127" s="14">
        <f>A121+5</f>
        <v>106</v>
      </c>
      <c r="D127" s="15"/>
      <c r="F127" s="15"/>
      <c r="H127" s="15"/>
      <c r="J127" s="16"/>
    </row>
    <row r="128" spans="1:10" ht="16.75" customHeight="1" x14ac:dyDescent="0.15">
      <c r="A128" s="61" t="str">
        <f>IF(LEN(VLOOKUP((A127),Inventory!$A:$F,6))=0," ",VLOOKUP((A127),Inventory!$A:$F,6))</f>
        <v xml:space="preserve"> </v>
      </c>
      <c r="B128" s="62"/>
      <c r="C128" s="61" t="str">
        <f>IF(LEN(VLOOKUP(($A127+1),Inventory!$A:$F,6))=0," ",VLOOKUP(($A127+1),Inventory!$A:$F,6))</f>
        <v xml:space="preserve"> </v>
      </c>
      <c r="D128" s="62"/>
      <c r="E128" s="61" t="str">
        <f>IF(LEN(VLOOKUP(($A127+2),Inventory!$A:$F,6))=0," ",VLOOKUP(($A127+2),Inventory!$A:$F,6))</f>
        <v xml:space="preserve"> </v>
      </c>
      <c r="F128" s="62"/>
      <c r="G128" s="61" t="str">
        <f>IF(LEN(VLOOKUP(($A127+3),Inventory!$A:$F,6))=0," ",VLOOKUP(($A127+3),Inventory!$A:$F,6))</f>
        <v xml:space="preserve"> </v>
      </c>
      <c r="H128" s="62"/>
      <c r="I128" s="61" t="str">
        <f>IF(LEN(VLOOKUP(($A127+4),Inventory!$A:$F,6))=0," ",VLOOKUP(($A127+4),Inventory!$A:$F,6))</f>
        <v xml:space="preserve"> </v>
      </c>
      <c r="J128" s="62"/>
    </row>
    <row r="129" spans="1:10" ht="16.75" customHeight="1" x14ac:dyDescent="0.15">
      <c r="A129" s="2" t="s">
        <v>15</v>
      </c>
      <c r="B129" s="3" t="str">
        <f>Inventory!$C$2</f>
        <v xml:space="preserve">  </v>
      </c>
      <c r="C129" s="2" t="s">
        <v>15</v>
      </c>
      <c r="D129" s="3" t="str">
        <f>Inventory!$C$2</f>
        <v xml:space="preserve">  </v>
      </c>
      <c r="E129" s="2" t="s">
        <v>15</v>
      </c>
      <c r="F129" s="3" t="str">
        <f>Inventory!$C$2</f>
        <v xml:space="preserve">  </v>
      </c>
      <c r="G129" s="2" t="s">
        <v>15</v>
      </c>
      <c r="H129" s="3" t="str">
        <f>Inventory!$C$2</f>
        <v xml:space="preserve">  </v>
      </c>
      <c r="I129" s="2" t="s">
        <v>15</v>
      </c>
      <c r="J129" s="3" t="str">
        <f>Inventory!$C$2</f>
        <v xml:space="preserve">  </v>
      </c>
    </row>
    <row r="130" spans="1:10" ht="16.75" customHeight="1" x14ac:dyDescent="0.15">
      <c r="A130" s="2" t="s">
        <v>16</v>
      </c>
      <c r="B130" s="3" t="str">
        <f>IF(LEN(VLOOKUP((A127),Inventory!$A:$E,4))=0," ",VLOOKUP((A127),Inventory!$A:$E,4))</f>
        <v xml:space="preserve"> </v>
      </c>
      <c r="C130" s="2" t="s">
        <v>16</v>
      </c>
      <c r="D130" s="3" t="str">
        <f>IF(LEN(VLOOKUP(($A127+1),Inventory!$A:$E,4))=0," ",VLOOKUP(($A127+1),Inventory!$A:$E,4))</f>
        <v xml:space="preserve"> </v>
      </c>
      <c r="E130" s="2" t="s">
        <v>16</v>
      </c>
      <c r="F130" s="3" t="str">
        <f>IF(LEN(VLOOKUP(($A127+2),Inventory!$A:$E,4))=0," ",VLOOKUP(($A127+2),Inventory!$A:$E,4))</f>
        <v xml:space="preserve"> </v>
      </c>
      <c r="G130" s="2" t="s">
        <v>16</v>
      </c>
      <c r="H130" s="3" t="str">
        <f>IF(LEN(VLOOKUP(($A127+3),Inventory!$A:$E,4))=0," ",VLOOKUP(($A127+3),Inventory!$A:$E,4))</f>
        <v xml:space="preserve"> </v>
      </c>
      <c r="I130" s="2" t="s">
        <v>16</v>
      </c>
      <c r="J130" s="3" t="str">
        <f>IF(LEN(VLOOKUP(($A127+4),Inventory!$A:$E,4))=0," ",VLOOKUP(($A127+4),Inventory!$A:$E,4))</f>
        <v xml:space="preserve"> </v>
      </c>
    </row>
    <row r="131" spans="1:10" ht="16.75" customHeight="1" x14ac:dyDescent="0.15">
      <c r="A131" s="5" t="s">
        <v>17</v>
      </c>
      <c r="B131" s="7" t="str">
        <f>IF(LEN(VLOOKUP((A127),Inventory!$A:$E,5))=0," ",(VLOOKUP((A127),Inventory!$A:$E,5)))</f>
        <v xml:space="preserve"> </v>
      </c>
      <c r="C131" s="5" t="s">
        <v>17</v>
      </c>
      <c r="D131" s="7" t="str">
        <f>IF(LEN(VLOOKUP(($A127+1),Inventory!$A:$E,5))=0," ",(VLOOKUP(($A127+1),Inventory!$A:$E,5)))</f>
        <v xml:space="preserve"> </v>
      </c>
      <c r="E131" s="5" t="s">
        <v>17</v>
      </c>
      <c r="F131" s="7" t="str">
        <f>IF(LEN(VLOOKUP(($A127+2),Inventory!$A:$E,5))=0," ",(VLOOKUP(($A127+2),Inventory!$A:$E,5)))</f>
        <v xml:space="preserve"> </v>
      </c>
      <c r="G131" s="5" t="s">
        <v>17</v>
      </c>
      <c r="H131" s="7" t="str">
        <f>IF(LEN(VLOOKUP(($A127+3),Inventory!$A:$E,5))=0," ",(VLOOKUP(($A127+3),Inventory!$A:$E,5)))</f>
        <v xml:space="preserve"> </v>
      </c>
      <c r="I131" s="5" t="s">
        <v>17</v>
      </c>
      <c r="J131" s="7" t="str">
        <f>IF(LEN(VLOOKUP(($A127+4),Inventory!$A:$E,5))=0," ",(VLOOKUP(($A127+4),Inventory!$A:$E,5)))</f>
        <v xml:space="preserve"> </v>
      </c>
    </row>
    <row r="132" spans="1:10" ht="16.75" customHeight="1" thickBot="1" x14ac:dyDescent="0.2">
      <c r="A132" s="4" t="s">
        <v>18</v>
      </c>
      <c r="B132" s="13" t="str">
        <f>IF(LEN(VLOOKUP((A127),Inventory!$A:$E,2))=0," ",(VLOOKUP((A127),Inventory!$A:$E,2)))</f>
        <v xml:space="preserve"> </v>
      </c>
      <c r="C132" s="4" t="s">
        <v>18</v>
      </c>
      <c r="D132" s="13" t="str">
        <f>IF(LEN(VLOOKUP(($A127+1),Inventory!$A:$E,2))=0," ",(VLOOKUP(($A127+1),Inventory!$A:$E,2)))</f>
        <v xml:space="preserve"> </v>
      </c>
      <c r="E132" s="4" t="s">
        <v>18</v>
      </c>
      <c r="F132" s="13" t="str">
        <f>IF(LEN(VLOOKUP(($A127+2),Inventory!$A:$E,2))=0," ",(VLOOKUP(($A127+2),Inventory!$A:$E,2)))</f>
        <v xml:space="preserve"> </v>
      </c>
      <c r="G132" s="4" t="s">
        <v>18</v>
      </c>
      <c r="H132" s="13" t="str">
        <f>IF(LEN(VLOOKUP(($A127+3),Inventory!$A:$E,2))=0," ",(VLOOKUP(($A127+3),Inventory!$A:$E,2)))</f>
        <v xml:space="preserve"> </v>
      </c>
      <c r="I132" s="4" t="s">
        <v>18</v>
      </c>
      <c r="J132" s="13" t="str">
        <f>IF(LEN(VLOOKUP(($A127+4),Inventory!$A:$E,2))=0," ",(VLOOKUP(($A127+4),Inventory!$A:$E,2)))</f>
        <v xml:space="preserve"> </v>
      </c>
    </row>
    <row r="133" spans="1:10" ht="16.75" hidden="1" customHeight="1" thickBot="1" x14ac:dyDescent="0.2">
      <c r="A133" s="14">
        <f>A127+5</f>
        <v>111</v>
      </c>
      <c r="D133" s="15"/>
      <c r="F133" s="15"/>
      <c r="H133" s="15"/>
      <c r="J133" s="16"/>
    </row>
    <row r="134" spans="1:10" ht="16.75" customHeight="1" x14ac:dyDescent="0.15">
      <c r="A134" s="61" t="str">
        <f>IF(LEN(VLOOKUP((A133),Inventory!$A:$F,6))=0," ",VLOOKUP((A133),Inventory!$A:$F,6))</f>
        <v xml:space="preserve"> </v>
      </c>
      <c r="B134" s="62"/>
      <c r="C134" s="61" t="str">
        <f>IF(LEN(VLOOKUP(($A133+1),Inventory!$A:$F,6))=0," ",VLOOKUP(($A133+1),Inventory!$A:$F,6))</f>
        <v xml:space="preserve"> </v>
      </c>
      <c r="D134" s="62"/>
      <c r="E134" s="61" t="str">
        <f>IF(LEN(VLOOKUP(($A133+2),Inventory!$A:$F,6))=0," ",VLOOKUP(($A133+2),Inventory!$A:$F,6))</f>
        <v xml:space="preserve"> </v>
      </c>
      <c r="F134" s="62"/>
      <c r="G134" s="61" t="str">
        <f>IF(LEN(VLOOKUP(($A133+3),Inventory!$A:$F,6))=0," ",VLOOKUP(($A133+3),Inventory!$A:$F,6))</f>
        <v xml:space="preserve"> </v>
      </c>
      <c r="H134" s="62"/>
      <c r="I134" s="61" t="str">
        <f>IF(LEN(VLOOKUP(($A133+4),Inventory!$A:$F,6))=0," ",VLOOKUP(($A133+4),Inventory!$A:$F,6))</f>
        <v xml:space="preserve"> </v>
      </c>
      <c r="J134" s="62"/>
    </row>
    <row r="135" spans="1:10" ht="16.75" customHeight="1" x14ac:dyDescent="0.15">
      <c r="A135" s="2" t="s">
        <v>15</v>
      </c>
      <c r="B135" s="3" t="str">
        <f>Inventory!$C$2</f>
        <v xml:space="preserve">  </v>
      </c>
      <c r="C135" s="2" t="s">
        <v>15</v>
      </c>
      <c r="D135" s="3" t="str">
        <f>Inventory!$C$2</f>
        <v xml:space="preserve">  </v>
      </c>
      <c r="E135" s="2" t="s">
        <v>15</v>
      </c>
      <c r="F135" s="3" t="str">
        <f>Inventory!$C$2</f>
        <v xml:space="preserve">  </v>
      </c>
      <c r="G135" s="2" t="s">
        <v>15</v>
      </c>
      <c r="H135" s="3" t="str">
        <f>Inventory!$C$2</f>
        <v xml:space="preserve">  </v>
      </c>
      <c r="I135" s="2" t="s">
        <v>15</v>
      </c>
      <c r="J135" s="3" t="str">
        <f>Inventory!$C$2</f>
        <v xml:space="preserve">  </v>
      </c>
    </row>
    <row r="136" spans="1:10" ht="16.75" customHeight="1" x14ac:dyDescent="0.15">
      <c r="A136" s="2" t="s">
        <v>16</v>
      </c>
      <c r="B136" s="3" t="str">
        <f>IF(LEN(VLOOKUP((A133),Inventory!$A:$E,4))=0," ",VLOOKUP((A133),Inventory!$A:$E,4))</f>
        <v xml:space="preserve"> </v>
      </c>
      <c r="C136" s="2" t="s">
        <v>16</v>
      </c>
      <c r="D136" s="3" t="str">
        <f>IF(LEN(VLOOKUP(($A133+1),Inventory!$A:$E,4))=0," ",VLOOKUP(($A133+1),Inventory!$A:$E,4))</f>
        <v xml:space="preserve"> </v>
      </c>
      <c r="E136" s="2" t="s">
        <v>16</v>
      </c>
      <c r="F136" s="3" t="str">
        <f>IF(LEN(VLOOKUP(($A133+2),Inventory!$A:$E,4))=0," ",VLOOKUP(($A133+2),Inventory!$A:$E,4))</f>
        <v xml:space="preserve"> </v>
      </c>
      <c r="G136" s="2" t="s">
        <v>16</v>
      </c>
      <c r="H136" s="3" t="str">
        <f>IF(LEN(VLOOKUP(($A133+3),Inventory!$A:$E,4))=0," ",VLOOKUP(($A133+3),Inventory!$A:$E,4))</f>
        <v xml:space="preserve"> </v>
      </c>
      <c r="I136" s="2" t="s">
        <v>16</v>
      </c>
      <c r="J136" s="3" t="str">
        <f>IF(LEN(VLOOKUP(($A133+4),Inventory!$A:$E,4))=0," ",VLOOKUP(($A133+4),Inventory!$A:$E,4))</f>
        <v xml:space="preserve"> </v>
      </c>
    </row>
    <row r="137" spans="1:10" ht="16.75" customHeight="1" x14ac:dyDescent="0.15">
      <c r="A137" s="5" t="s">
        <v>17</v>
      </c>
      <c r="B137" s="7" t="str">
        <f>IF(LEN(VLOOKUP((A133),Inventory!$A:$E,5))=0," ",(VLOOKUP((A133),Inventory!$A:$E,5)))</f>
        <v xml:space="preserve"> </v>
      </c>
      <c r="C137" s="5" t="s">
        <v>17</v>
      </c>
      <c r="D137" s="7" t="str">
        <f>IF(LEN(VLOOKUP(($A133+1),Inventory!$A:$E,5))=0," ",(VLOOKUP(($A133+1),Inventory!$A:$E,5)))</f>
        <v xml:space="preserve"> </v>
      </c>
      <c r="E137" s="5" t="s">
        <v>17</v>
      </c>
      <c r="F137" s="7" t="str">
        <f>IF(LEN(VLOOKUP(($A133+2),Inventory!$A:$E,5))=0," ",(VLOOKUP(($A133+2),Inventory!$A:$E,5)))</f>
        <v xml:space="preserve"> </v>
      </c>
      <c r="G137" s="5" t="s">
        <v>17</v>
      </c>
      <c r="H137" s="7" t="str">
        <f>IF(LEN(VLOOKUP(($A133+3),Inventory!$A:$E,5))=0," ",(VLOOKUP(($A133+3),Inventory!$A:$E,5)))</f>
        <v xml:space="preserve"> </v>
      </c>
      <c r="I137" s="5" t="s">
        <v>17</v>
      </c>
      <c r="J137" s="7" t="str">
        <f>IF(LEN(VLOOKUP(($A133+4),Inventory!$A:$E,5))=0," ",(VLOOKUP(($A133+4),Inventory!$A:$E,5)))</f>
        <v xml:space="preserve"> </v>
      </c>
    </row>
    <row r="138" spans="1:10" ht="16.75" customHeight="1" thickBot="1" x14ac:dyDescent="0.2">
      <c r="A138" s="4" t="s">
        <v>18</v>
      </c>
      <c r="B138" s="13" t="str">
        <f>IF(LEN(VLOOKUP((A133),Inventory!$A:$E,2))=0," ",(VLOOKUP((A133),Inventory!$A:$E,2)))</f>
        <v xml:space="preserve"> </v>
      </c>
      <c r="C138" s="4" t="s">
        <v>18</v>
      </c>
      <c r="D138" s="13" t="str">
        <f>IF(LEN(VLOOKUP(($A133+1),Inventory!$A:$E,2))=0," ",(VLOOKUP(($A133+1),Inventory!$A:$E,2)))</f>
        <v xml:space="preserve"> </v>
      </c>
      <c r="E138" s="4" t="s">
        <v>18</v>
      </c>
      <c r="F138" s="13" t="str">
        <f>IF(LEN(VLOOKUP(($A133+2),Inventory!$A:$E,2))=0," ",(VLOOKUP(($A133+2),Inventory!$A:$E,2)))</f>
        <v xml:space="preserve"> </v>
      </c>
      <c r="G138" s="4" t="s">
        <v>18</v>
      </c>
      <c r="H138" s="13" t="str">
        <f>IF(LEN(VLOOKUP(($A133+3),Inventory!$A:$E,2))=0," ",(VLOOKUP(($A133+3),Inventory!$A:$E,2)))</f>
        <v xml:space="preserve"> </v>
      </c>
      <c r="I138" s="4" t="s">
        <v>18</v>
      </c>
      <c r="J138" s="13" t="str">
        <f>IF(LEN(VLOOKUP(($A133+4),Inventory!$A:$E,2))=0," ",(VLOOKUP(($A133+4),Inventory!$A:$E,2)))</f>
        <v xml:space="preserve"> </v>
      </c>
    </row>
    <row r="139" spans="1:10" ht="16.75" hidden="1" customHeight="1" thickBot="1" x14ac:dyDescent="0.2">
      <c r="A139" s="14">
        <f>A133+5</f>
        <v>116</v>
      </c>
      <c r="D139" s="15"/>
      <c r="F139" s="15"/>
      <c r="H139" s="15"/>
      <c r="J139" s="16"/>
    </row>
    <row r="140" spans="1:10" ht="16.75" customHeight="1" x14ac:dyDescent="0.15">
      <c r="A140" s="61" t="str">
        <f>IF(LEN(VLOOKUP((A139),Inventory!$A:$F,6))=0," ",VLOOKUP((A139),Inventory!$A:$F,6))</f>
        <v xml:space="preserve"> </v>
      </c>
      <c r="B140" s="62"/>
      <c r="C140" s="61" t="str">
        <f>IF(LEN(VLOOKUP(($A139+1),Inventory!$A:$F,6))=0," ",VLOOKUP(($A139+1),Inventory!$A:$F,6))</f>
        <v xml:space="preserve"> </v>
      </c>
      <c r="D140" s="62"/>
      <c r="E140" s="61" t="str">
        <f>IF(LEN(VLOOKUP(($A139+2),Inventory!$A:$F,6))=0," ",VLOOKUP(($A139+2),Inventory!$A:$F,6))</f>
        <v xml:space="preserve"> </v>
      </c>
      <c r="F140" s="62"/>
      <c r="G140" s="61" t="str">
        <f>IF(LEN(VLOOKUP(($A139+3),Inventory!$A:$F,6))=0," ",VLOOKUP(($A139+3),Inventory!$A:$F,6))</f>
        <v xml:space="preserve"> </v>
      </c>
      <c r="H140" s="62"/>
      <c r="I140" s="61" t="str">
        <f>IF(LEN(VLOOKUP(($A139+4),Inventory!$A:$F,6))=0," ",VLOOKUP(($A139+4),Inventory!$A:$F,6))</f>
        <v xml:space="preserve"> </v>
      </c>
      <c r="J140" s="62"/>
    </row>
    <row r="141" spans="1:10" ht="16.75" customHeight="1" x14ac:dyDescent="0.15">
      <c r="A141" s="2" t="s">
        <v>15</v>
      </c>
      <c r="B141" s="3" t="str">
        <f>Inventory!$C$2</f>
        <v xml:space="preserve">  </v>
      </c>
      <c r="C141" s="2" t="s">
        <v>15</v>
      </c>
      <c r="D141" s="3" t="str">
        <f>Inventory!$C$2</f>
        <v xml:space="preserve">  </v>
      </c>
      <c r="E141" s="2" t="s">
        <v>15</v>
      </c>
      <c r="F141" s="3" t="str">
        <f>Inventory!$C$2</f>
        <v xml:space="preserve">  </v>
      </c>
      <c r="G141" s="2" t="s">
        <v>15</v>
      </c>
      <c r="H141" s="3" t="str">
        <f>Inventory!$C$2</f>
        <v xml:space="preserve">  </v>
      </c>
      <c r="I141" s="2" t="s">
        <v>15</v>
      </c>
      <c r="J141" s="3" t="str">
        <f>Inventory!$C$2</f>
        <v xml:space="preserve">  </v>
      </c>
    </row>
    <row r="142" spans="1:10" ht="16.75" customHeight="1" x14ac:dyDescent="0.15">
      <c r="A142" s="2" t="s">
        <v>16</v>
      </c>
      <c r="B142" s="3" t="str">
        <f>IF(LEN(VLOOKUP((A139),Inventory!$A:$E,4))=0," ",VLOOKUP((A139),Inventory!$A:$E,4))</f>
        <v xml:space="preserve"> </v>
      </c>
      <c r="C142" s="2" t="s">
        <v>16</v>
      </c>
      <c r="D142" s="3" t="str">
        <f>IF(LEN(VLOOKUP(($A139+1),Inventory!$A:$E,4))=0," ",VLOOKUP(($A139+1),Inventory!$A:$E,4))</f>
        <v xml:space="preserve"> </v>
      </c>
      <c r="E142" s="2" t="s">
        <v>16</v>
      </c>
      <c r="F142" s="3" t="str">
        <f>IF(LEN(VLOOKUP(($A139+2),Inventory!$A:$E,4))=0," ",VLOOKUP(($A139+2),Inventory!$A:$E,4))</f>
        <v xml:space="preserve"> </v>
      </c>
      <c r="G142" s="2" t="s">
        <v>16</v>
      </c>
      <c r="H142" s="3" t="str">
        <f>IF(LEN(VLOOKUP(($A139+3),Inventory!$A:$E,4))=0," ",VLOOKUP(($A139+3),Inventory!$A:$E,4))</f>
        <v xml:space="preserve"> </v>
      </c>
      <c r="I142" s="2" t="s">
        <v>16</v>
      </c>
      <c r="J142" s="3" t="str">
        <f>IF(LEN(VLOOKUP(($A139+4),Inventory!$A:$E,4))=0," ",VLOOKUP(($A139+4),Inventory!$A:$E,4))</f>
        <v xml:space="preserve"> </v>
      </c>
    </row>
    <row r="143" spans="1:10" ht="16.75" customHeight="1" x14ac:dyDescent="0.15">
      <c r="A143" s="5" t="s">
        <v>17</v>
      </c>
      <c r="B143" s="7" t="str">
        <f>IF(LEN(VLOOKUP((A139),Inventory!$A:$E,5))=0," ",(VLOOKUP((A139),Inventory!$A:$E,5)))</f>
        <v xml:space="preserve"> </v>
      </c>
      <c r="C143" s="5" t="s">
        <v>17</v>
      </c>
      <c r="D143" s="7" t="str">
        <f>IF(LEN(VLOOKUP(($A139+1),Inventory!$A:$E,5))=0," ",(VLOOKUP(($A139+1),Inventory!$A:$E,5)))</f>
        <v xml:space="preserve"> </v>
      </c>
      <c r="E143" s="5" t="s">
        <v>17</v>
      </c>
      <c r="F143" s="7" t="str">
        <f>IF(LEN(VLOOKUP(($A139+2),Inventory!$A:$E,5))=0," ",(VLOOKUP(($A139+2),Inventory!$A:$E,5)))</f>
        <v xml:space="preserve"> </v>
      </c>
      <c r="G143" s="5" t="s">
        <v>17</v>
      </c>
      <c r="H143" s="7" t="str">
        <f>IF(LEN(VLOOKUP(($A139+3),Inventory!$A:$E,5))=0," ",(VLOOKUP(($A139+3),Inventory!$A:$E,5)))</f>
        <v xml:space="preserve"> </v>
      </c>
      <c r="I143" s="5" t="s">
        <v>17</v>
      </c>
      <c r="J143" s="7" t="str">
        <f>IF(LEN(VLOOKUP(($A139+4),Inventory!$A:$E,5))=0," ",(VLOOKUP(($A139+4),Inventory!$A:$E,5)))</f>
        <v xml:space="preserve"> </v>
      </c>
    </row>
    <row r="144" spans="1:10" ht="16.75" customHeight="1" thickBot="1" x14ac:dyDescent="0.2">
      <c r="A144" s="4" t="s">
        <v>18</v>
      </c>
      <c r="B144" s="13" t="str">
        <f>IF(LEN(VLOOKUP((A139),Inventory!$A:$E,2))=0," ",(VLOOKUP((A139),Inventory!$A:$E,2)))</f>
        <v xml:space="preserve"> </v>
      </c>
      <c r="C144" s="4" t="s">
        <v>18</v>
      </c>
      <c r="D144" s="13" t="str">
        <f>IF(LEN(VLOOKUP(($A139+1),Inventory!$A:$E,2))=0," ",(VLOOKUP(($A139+1),Inventory!$A:$E,2)))</f>
        <v xml:space="preserve"> </v>
      </c>
      <c r="E144" s="4" t="s">
        <v>18</v>
      </c>
      <c r="F144" s="13" t="str">
        <f>IF(LEN(VLOOKUP(($A139+2),Inventory!$A:$E,2))=0," ",(VLOOKUP(($A139+2),Inventory!$A:$E,2)))</f>
        <v xml:space="preserve"> </v>
      </c>
      <c r="G144" s="4" t="s">
        <v>18</v>
      </c>
      <c r="H144" s="13" t="str">
        <f>IF(LEN(VLOOKUP(($A139+3),Inventory!$A:$E,2))=0," ",(VLOOKUP(($A139+3),Inventory!$A:$E,2)))</f>
        <v xml:space="preserve"> </v>
      </c>
      <c r="I144" s="4" t="s">
        <v>18</v>
      </c>
      <c r="J144" s="13" t="str">
        <f>IF(LEN(VLOOKUP(($A139+4),Inventory!$A:$E,2))=0," ",(VLOOKUP(($A139+4),Inventory!$A:$E,2)))</f>
        <v xml:space="preserve"> </v>
      </c>
    </row>
    <row r="145" spans="1:10" ht="16.75" hidden="1" customHeight="1" thickBot="1" x14ac:dyDescent="0.2">
      <c r="A145" s="14">
        <f>A139+5</f>
        <v>121</v>
      </c>
      <c r="D145" s="15"/>
      <c r="F145" s="15"/>
      <c r="H145" s="15"/>
      <c r="J145" s="16"/>
    </row>
    <row r="146" spans="1:10" ht="16.75" customHeight="1" x14ac:dyDescent="0.15">
      <c r="A146" s="61" t="str">
        <f>IF(LEN(VLOOKUP((A145),Inventory!$A:$F,6))=0," ",VLOOKUP((A145),Inventory!$A:$F,6))</f>
        <v xml:space="preserve"> </v>
      </c>
      <c r="B146" s="62"/>
      <c r="C146" s="61" t="str">
        <f>IF(LEN(VLOOKUP(($A145+1),Inventory!$A:$F,6))=0," ",VLOOKUP(($A145+1),Inventory!$A:$F,6))</f>
        <v xml:space="preserve"> </v>
      </c>
      <c r="D146" s="62"/>
      <c r="E146" s="61" t="str">
        <f>IF(LEN(VLOOKUP(($A145+2),Inventory!$A:$F,6))=0," ",VLOOKUP(($A145+2),Inventory!$A:$F,6))</f>
        <v xml:space="preserve"> </v>
      </c>
      <c r="F146" s="62"/>
      <c r="G146" s="61" t="str">
        <f>IF(LEN(VLOOKUP(($A145+3),Inventory!$A:$F,6))=0," ",VLOOKUP(($A145+3),Inventory!$A:$F,6))</f>
        <v xml:space="preserve"> </v>
      </c>
      <c r="H146" s="62"/>
      <c r="I146" s="61" t="str">
        <f>IF(LEN(VLOOKUP(($A145+4),Inventory!$A:$F,6))=0," ",VLOOKUP(($A145+4),Inventory!$A:$F,6))</f>
        <v xml:space="preserve"> </v>
      </c>
      <c r="J146" s="62"/>
    </row>
    <row r="147" spans="1:10" ht="16.75" customHeight="1" x14ac:dyDescent="0.15">
      <c r="A147" s="2" t="s">
        <v>15</v>
      </c>
      <c r="B147" s="3" t="str">
        <f>Inventory!$C$2</f>
        <v xml:space="preserve">  </v>
      </c>
      <c r="C147" s="2" t="s">
        <v>15</v>
      </c>
      <c r="D147" s="3" t="str">
        <f>Inventory!$C$2</f>
        <v xml:space="preserve">  </v>
      </c>
      <c r="E147" s="2" t="s">
        <v>15</v>
      </c>
      <c r="F147" s="3" t="str">
        <f>Inventory!$C$2</f>
        <v xml:space="preserve">  </v>
      </c>
      <c r="G147" s="2" t="s">
        <v>15</v>
      </c>
      <c r="H147" s="3" t="str">
        <f>Inventory!$C$2</f>
        <v xml:space="preserve">  </v>
      </c>
      <c r="I147" s="2" t="s">
        <v>15</v>
      </c>
      <c r="J147" s="3" t="str">
        <f>Inventory!$C$2</f>
        <v xml:space="preserve">  </v>
      </c>
    </row>
    <row r="148" spans="1:10" ht="16.75" customHeight="1" x14ac:dyDescent="0.15">
      <c r="A148" s="2" t="s">
        <v>16</v>
      </c>
      <c r="B148" s="3" t="str">
        <f>IF(LEN(VLOOKUP((A145),Inventory!$A:$E,4))=0," ",VLOOKUP((A145),Inventory!$A:$E,4))</f>
        <v xml:space="preserve"> </v>
      </c>
      <c r="C148" s="2" t="s">
        <v>16</v>
      </c>
      <c r="D148" s="3" t="str">
        <f>IF(LEN(VLOOKUP(($A145+1),Inventory!$A:$E,4))=0," ",VLOOKUP(($A145+1),Inventory!$A:$E,4))</f>
        <v xml:space="preserve"> </v>
      </c>
      <c r="E148" s="2" t="s">
        <v>16</v>
      </c>
      <c r="F148" s="3" t="str">
        <f>IF(LEN(VLOOKUP(($A145+2),Inventory!$A:$E,4))=0," ",VLOOKUP(($A145+2),Inventory!$A:$E,4))</f>
        <v xml:space="preserve"> </v>
      </c>
      <c r="G148" s="2" t="s">
        <v>16</v>
      </c>
      <c r="H148" s="3" t="str">
        <f>IF(LEN(VLOOKUP(($A145+3),Inventory!$A:$E,4))=0," ",VLOOKUP(($A145+3),Inventory!$A:$E,4))</f>
        <v xml:space="preserve"> </v>
      </c>
      <c r="I148" s="2" t="s">
        <v>16</v>
      </c>
      <c r="J148" s="3" t="str">
        <f>IF(LEN(VLOOKUP(($A145+4),Inventory!$A:$E,4))=0," ",VLOOKUP(($A145+4),Inventory!$A:$E,4))</f>
        <v xml:space="preserve"> </v>
      </c>
    </row>
    <row r="149" spans="1:10" ht="16.75" customHeight="1" x14ac:dyDescent="0.15">
      <c r="A149" s="5" t="s">
        <v>17</v>
      </c>
      <c r="B149" s="7" t="str">
        <f>IF(LEN(VLOOKUP((A145),Inventory!$A:$E,5))=0," ",(VLOOKUP((A145),Inventory!$A:$E,5)))</f>
        <v xml:space="preserve"> </v>
      </c>
      <c r="C149" s="5" t="s">
        <v>17</v>
      </c>
      <c r="D149" s="7" t="str">
        <f>IF(LEN(VLOOKUP(($A145+1),Inventory!$A:$E,5))=0," ",(VLOOKUP(($A145+1),Inventory!$A:$E,5)))</f>
        <v xml:space="preserve"> </v>
      </c>
      <c r="E149" s="5" t="s">
        <v>17</v>
      </c>
      <c r="F149" s="7" t="str">
        <f>IF(LEN(VLOOKUP(($A145+2),Inventory!$A:$E,5))=0," ",(VLOOKUP(($A145+2),Inventory!$A:$E,5)))</f>
        <v xml:space="preserve"> </v>
      </c>
      <c r="G149" s="5" t="s">
        <v>17</v>
      </c>
      <c r="H149" s="7" t="str">
        <f>IF(LEN(VLOOKUP(($A145+3),Inventory!$A:$E,5))=0," ",(VLOOKUP(($A145+3),Inventory!$A:$E,5)))</f>
        <v xml:space="preserve"> </v>
      </c>
      <c r="I149" s="5" t="s">
        <v>17</v>
      </c>
      <c r="J149" s="7" t="str">
        <f>IF(LEN(VLOOKUP(($A145+4),Inventory!$A:$E,5))=0," ",(VLOOKUP(($A145+4),Inventory!$A:$E,5)))</f>
        <v xml:space="preserve"> </v>
      </c>
    </row>
    <row r="150" spans="1:10" ht="17.25" customHeight="1" thickBot="1" x14ac:dyDescent="0.2">
      <c r="A150" s="4" t="s">
        <v>18</v>
      </c>
      <c r="B150" s="13" t="str">
        <f>IF(LEN(VLOOKUP((A145),Inventory!$A:$E,2))=0," ",(VLOOKUP((A145),Inventory!$A:$E,2)))</f>
        <v xml:space="preserve"> </v>
      </c>
      <c r="C150" s="4" t="s">
        <v>18</v>
      </c>
      <c r="D150" s="13" t="str">
        <f>IF(LEN(VLOOKUP(($A145+1),Inventory!$A:$E,2))=0," ",(VLOOKUP(($A145+1),Inventory!$A:$E,2)))</f>
        <v xml:space="preserve"> </v>
      </c>
      <c r="E150" s="4" t="s">
        <v>18</v>
      </c>
      <c r="F150" s="13" t="str">
        <f>IF(LEN(VLOOKUP(($A145+2),Inventory!$A:$E,2))=0," ",(VLOOKUP(($A145+2),Inventory!$A:$E,2)))</f>
        <v xml:space="preserve"> </v>
      </c>
      <c r="G150" s="4" t="s">
        <v>18</v>
      </c>
      <c r="H150" s="13" t="str">
        <f>IF(LEN(VLOOKUP(($A145+3),Inventory!$A:$E,2))=0," ",(VLOOKUP(($A145+3),Inventory!$A:$E,2)))</f>
        <v xml:space="preserve"> </v>
      </c>
      <c r="I150" s="4" t="s">
        <v>18</v>
      </c>
      <c r="J150" s="13" t="str">
        <f>IF(LEN(VLOOKUP(($A145+4),Inventory!$A:$E,2))=0," ",(VLOOKUP(($A145+4),Inventory!$A:$E,2)))</f>
        <v xml:space="preserve"> </v>
      </c>
    </row>
    <row r="151" spans="1:10" ht="16.75" hidden="1" customHeight="1" thickBot="1" x14ac:dyDescent="0.2">
      <c r="A151" s="14">
        <f>A145+5</f>
        <v>126</v>
      </c>
      <c r="D151" s="15"/>
      <c r="F151" s="15"/>
      <c r="H151" s="15"/>
      <c r="J151" s="16"/>
    </row>
    <row r="152" spans="1:10" ht="16.75" customHeight="1" x14ac:dyDescent="0.15">
      <c r="A152" s="61" t="str">
        <f>IF(LEN(VLOOKUP((A151),Inventory!$A:$F,6))=0," ",VLOOKUP((A151),Inventory!$A:$F,6))</f>
        <v xml:space="preserve"> </v>
      </c>
      <c r="B152" s="62"/>
      <c r="C152" s="61" t="str">
        <f>IF(LEN(VLOOKUP(($A151+1),Inventory!$A:$F,6))=0," ",VLOOKUP(($A151+1),Inventory!$A:$F,6))</f>
        <v xml:space="preserve"> </v>
      </c>
      <c r="D152" s="62"/>
      <c r="E152" s="61" t="str">
        <f>IF(LEN(VLOOKUP(($A151+2),Inventory!$A:$F,6))=0," ",VLOOKUP(($A151+2),Inventory!$A:$F,6))</f>
        <v xml:space="preserve"> </v>
      </c>
      <c r="F152" s="62"/>
      <c r="G152" s="61" t="str">
        <f>IF(LEN(VLOOKUP(($A151+3),Inventory!$A:$F,6))=0," ",VLOOKUP(($A151+3),Inventory!$A:$F,6))</f>
        <v xml:space="preserve"> </v>
      </c>
      <c r="H152" s="62"/>
      <c r="I152" s="61" t="str">
        <f>IF(LEN(VLOOKUP(($A151+4),Inventory!$A:$F,6))=0," ",VLOOKUP(($A151+4),Inventory!$A:$F,6))</f>
        <v xml:space="preserve"> </v>
      </c>
      <c r="J152" s="62"/>
    </row>
    <row r="153" spans="1:10" ht="16.75" customHeight="1" x14ac:dyDescent="0.15">
      <c r="A153" s="2" t="s">
        <v>15</v>
      </c>
      <c r="B153" s="3" t="str">
        <f>Inventory!$C$2</f>
        <v xml:space="preserve">  </v>
      </c>
      <c r="C153" s="2" t="s">
        <v>15</v>
      </c>
      <c r="D153" s="3" t="str">
        <f>Inventory!$C$2</f>
        <v xml:space="preserve">  </v>
      </c>
      <c r="E153" s="2" t="s">
        <v>15</v>
      </c>
      <c r="F153" s="3" t="str">
        <f>Inventory!$C$2</f>
        <v xml:space="preserve">  </v>
      </c>
      <c r="G153" s="2" t="s">
        <v>15</v>
      </c>
      <c r="H153" s="3" t="str">
        <f>Inventory!$C$2</f>
        <v xml:space="preserve">  </v>
      </c>
      <c r="I153" s="2" t="s">
        <v>15</v>
      </c>
      <c r="J153" s="3" t="str">
        <f>Inventory!$C$2</f>
        <v xml:space="preserve">  </v>
      </c>
    </row>
    <row r="154" spans="1:10" ht="16.75" customHeight="1" x14ac:dyDescent="0.15">
      <c r="A154" s="2" t="s">
        <v>16</v>
      </c>
      <c r="B154" s="3" t="str">
        <f>IF(LEN(VLOOKUP((A151),Inventory!$A:$E,4))=0," ",VLOOKUP((A151),Inventory!$A:$E,4))</f>
        <v xml:space="preserve"> </v>
      </c>
      <c r="C154" s="2" t="s">
        <v>16</v>
      </c>
      <c r="D154" s="3" t="str">
        <f>IF(LEN(VLOOKUP(($A151+1),Inventory!$A:$E,4))=0," ",VLOOKUP(($A151+1),Inventory!$A:$E,4))</f>
        <v xml:space="preserve"> </v>
      </c>
      <c r="E154" s="2" t="s">
        <v>16</v>
      </c>
      <c r="F154" s="3" t="str">
        <f>IF(LEN(VLOOKUP(($A151+2),Inventory!$A:$E,4))=0," ",VLOOKUP(($A151+2),Inventory!$A:$E,4))</f>
        <v xml:space="preserve"> </v>
      </c>
      <c r="G154" s="2" t="s">
        <v>16</v>
      </c>
      <c r="H154" s="3" t="str">
        <f>IF(LEN(VLOOKUP(($A151+3),Inventory!$A:$E,4))=0," ",VLOOKUP(($A151+3),Inventory!$A:$E,4))</f>
        <v xml:space="preserve"> </v>
      </c>
      <c r="I154" s="2" t="s">
        <v>16</v>
      </c>
      <c r="J154" s="3" t="str">
        <f>IF(LEN(VLOOKUP(($A151+4),Inventory!$A:$E,4))=0," ",VLOOKUP(($A151+4),Inventory!$A:$E,4))</f>
        <v xml:space="preserve"> </v>
      </c>
    </row>
    <row r="155" spans="1:10" ht="16.75" customHeight="1" x14ac:dyDescent="0.15">
      <c r="A155" s="5" t="s">
        <v>17</v>
      </c>
      <c r="B155" s="7" t="str">
        <f>IF(LEN(VLOOKUP((A151),Inventory!$A:$E,5))=0," ",(VLOOKUP((A151),Inventory!$A:$E,5)))</f>
        <v xml:space="preserve"> </v>
      </c>
      <c r="C155" s="5" t="s">
        <v>17</v>
      </c>
      <c r="D155" s="7" t="str">
        <f>IF(LEN(VLOOKUP(($A151+1),Inventory!$A:$E,5))=0," ",(VLOOKUP(($A151+1),Inventory!$A:$E,5)))</f>
        <v xml:space="preserve"> </v>
      </c>
      <c r="E155" s="5" t="s">
        <v>17</v>
      </c>
      <c r="F155" s="7" t="str">
        <f>IF(LEN(VLOOKUP(($A151+2),Inventory!$A:$E,5))=0," ",(VLOOKUP(($A151+2),Inventory!$A:$E,5)))</f>
        <v xml:space="preserve"> </v>
      </c>
      <c r="G155" s="5" t="s">
        <v>17</v>
      </c>
      <c r="H155" s="7" t="str">
        <f>IF(LEN(VLOOKUP(($A151+3),Inventory!$A:$E,5))=0," ",(VLOOKUP(($A151+3),Inventory!$A:$E,5)))</f>
        <v xml:space="preserve"> </v>
      </c>
      <c r="I155" s="5" t="s">
        <v>17</v>
      </c>
      <c r="J155" s="7" t="str">
        <f>IF(LEN(VLOOKUP(($A151+4),Inventory!$A:$E,5))=0," ",(VLOOKUP(($A151+4),Inventory!$A:$E,5)))</f>
        <v xml:space="preserve"> </v>
      </c>
    </row>
    <row r="156" spans="1:10" ht="16.75" customHeight="1" thickBot="1" x14ac:dyDescent="0.2">
      <c r="A156" s="4" t="s">
        <v>18</v>
      </c>
      <c r="B156" s="13" t="str">
        <f>IF(LEN(VLOOKUP((A151),Inventory!$A:$E,2))=0," ",(VLOOKUP((A151),Inventory!$A:$E,2)))</f>
        <v xml:space="preserve"> </v>
      </c>
      <c r="C156" s="4" t="s">
        <v>18</v>
      </c>
      <c r="D156" s="13" t="str">
        <f>IF(LEN(VLOOKUP(($A151+1),Inventory!$A:$E,2))=0," ",(VLOOKUP(($A151+1),Inventory!$A:$E,2)))</f>
        <v xml:space="preserve"> </v>
      </c>
      <c r="E156" s="4" t="s">
        <v>18</v>
      </c>
      <c r="F156" s="13" t="str">
        <f>IF(LEN(VLOOKUP(($A151+2),Inventory!$A:$E,2))=0," ",(VLOOKUP(($A151+2),Inventory!$A:$E,2)))</f>
        <v xml:space="preserve"> </v>
      </c>
      <c r="G156" s="4" t="s">
        <v>18</v>
      </c>
      <c r="H156" s="13" t="str">
        <f>IF(LEN(VLOOKUP(($A151+3),Inventory!$A:$E,2))=0," ",(VLOOKUP(($A151+3),Inventory!$A:$E,2)))</f>
        <v xml:space="preserve"> </v>
      </c>
      <c r="I156" s="4" t="s">
        <v>18</v>
      </c>
      <c r="J156" s="13" t="str">
        <f>IF(LEN(VLOOKUP(($A151+4),Inventory!$A:$E,2))=0," ",(VLOOKUP(($A151+4),Inventory!$A:$E,2)))</f>
        <v xml:space="preserve"> </v>
      </c>
    </row>
    <row r="157" spans="1:10" ht="16.75" hidden="1" customHeight="1" thickBot="1" x14ac:dyDescent="0.2">
      <c r="A157" s="14">
        <f>A151+5</f>
        <v>131</v>
      </c>
      <c r="D157" s="15"/>
      <c r="F157" s="15"/>
      <c r="H157" s="15"/>
      <c r="J157" s="16"/>
    </row>
    <row r="158" spans="1:10" ht="16.75" customHeight="1" x14ac:dyDescent="0.15">
      <c r="A158" s="61" t="str">
        <f>IF(LEN(VLOOKUP((A157),Inventory!$A:$F,6))=0," ",VLOOKUP((A157),Inventory!$A:$F,6))</f>
        <v xml:space="preserve"> </v>
      </c>
      <c r="B158" s="62"/>
      <c r="C158" s="61" t="str">
        <f>IF(LEN(VLOOKUP(($A157+1),Inventory!$A:$F,6))=0," ",VLOOKUP(($A157+1),Inventory!$A:$F,6))</f>
        <v xml:space="preserve"> </v>
      </c>
      <c r="D158" s="62"/>
      <c r="E158" s="61" t="str">
        <f>IF(LEN(VLOOKUP(($A157+2),Inventory!$A:$F,6))=0," ",VLOOKUP(($A157+2),Inventory!$A:$F,6))</f>
        <v xml:space="preserve"> </v>
      </c>
      <c r="F158" s="62"/>
      <c r="G158" s="61" t="str">
        <f>IF(LEN(VLOOKUP(($A157+3),Inventory!$A:$F,6))=0," ",VLOOKUP(($A157+3),Inventory!$A:$F,6))</f>
        <v xml:space="preserve"> </v>
      </c>
      <c r="H158" s="62"/>
      <c r="I158" s="61" t="str">
        <f>IF(LEN(VLOOKUP(($A157+4),Inventory!$A:$F,6))=0," ",VLOOKUP(($A157+4),Inventory!$A:$F,6))</f>
        <v xml:space="preserve"> </v>
      </c>
      <c r="J158" s="62"/>
    </row>
    <row r="159" spans="1:10" ht="16.75" customHeight="1" x14ac:dyDescent="0.15">
      <c r="A159" s="2" t="s">
        <v>15</v>
      </c>
      <c r="B159" s="3" t="str">
        <f>Inventory!$C$2</f>
        <v xml:space="preserve">  </v>
      </c>
      <c r="C159" s="2" t="s">
        <v>15</v>
      </c>
      <c r="D159" s="3" t="str">
        <f>Inventory!$C$2</f>
        <v xml:space="preserve">  </v>
      </c>
      <c r="E159" s="2" t="s">
        <v>15</v>
      </c>
      <c r="F159" s="3" t="str">
        <f>Inventory!$C$2</f>
        <v xml:space="preserve">  </v>
      </c>
      <c r="G159" s="2" t="s">
        <v>15</v>
      </c>
      <c r="H159" s="3" t="str">
        <f>Inventory!$C$2</f>
        <v xml:space="preserve">  </v>
      </c>
      <c r="I159" s="2" t="s">
        <v>15</v>
      </c>
      <c r="J159" s="3" t="str">
        <f>Inventory!$C$2</f>
        <v xml:space="preserve">  </v>
      </c>
    </row>
    <row r="160" spans="1:10" ht="16.75" customHeight="1" x14ac:dyDescent="0.15">
      <c r="A160" s="2" t="s">
        <v>16</v>
      </c>
      <c r="B160" s="3" t="str">
        <f>IF(LEN(VLOOKUP((A157),Inventory!$A:$E,4))=0," ",VLOOKUP((A157),Inventory!$A:$E,4))</f>
        <v xml:space="preserve"> </v>
      </c>
      <c r="C160" s="2" t="s">
        <v>16</v>
      </c>
      <c r="D160" s="3" t="str">
        <f>IF(LEN(VLOOKUP(($A157+1),Inventory!$A:$E,4))=0," ",VLOOKUP(($A157+1),Inventory!$A:$E,4))</f>
        <v xml:space="preserve"> </v>
      </c>
      <c r="E160" s="2" t="s">
        <v>16</v>
      </c>
      <c r="F160" s="3" t="str">
        <f>IF(LEN(VLOOKUP(($A157+2),Inventory!$A:$E,4))=0," ",VLOOKUP(($A157+2),Inventory!$A:$E,4))</f>
        <v xml:space="preserve"> </v>
      </c>
      <c r="G160" s="2" t="s">
        <v>16</v>
      </c>
      <c r="H160" s="3" t="str">
        <f>IF(LEN(VLOOKUP(($A157+3),Inventory!$A:$E,4))=0," ",VLOOKUP(($A157+3),Inventory!$A:$E,4))</f>
        <v xml:space="preserve"> </v>
      </c>
      <c r="I160" s="2" t="s">
        <v>16</v>
      </c>
      <c r="J160" s="3" t="str">
        <f>IF(LEN(VLOOKUP(($A157+4),Inventory!$A:$E,4))=0," ",VLOOKUP(($A157+4),Inventory!$A:$E,4))</f>
        <v xml:space="preserve"> </v>
      </c>
    </row>
    <row r="161" spans="1:10" ht="16.75" customHeight="1" x14ac:dyDescent="0.15">
      <c r="A161" s="5" t="s">
        <v>17</v>
      </c>
      <c r="B161" s="7" t="str">
        <f>IF(LEN(VLOOKUP((A157),Inventory!$A:$E,5))=0," ",(VLOOKUP((A157),Inventory!$A:$E,5)))</f>
        <v xml:space="preserve"> </v>
      </c>
      <c r="C161" s="5" t="s">
        <v>17</v>
      </c>
      <c r="D161" s="7" t="str">
        <f>IF(LEN(VLOOKUP(($A157+1),Inventory!$A:$E,5))=0," ",(VLOOKUP(($A157+1),Inventory!$A:$E,5)))</f>
        <v xml:space="preserve"> </v>
      </c>
      <c r="E161" s="5" t="s">
        <v>17</v>
      </c>
      <c r="F161" s="7" t="str">
        <f>IF(LEN(VLOOKUP(($A157+2),Inventory!$A:$E,5))=0," ",(VLOOKUP(($A157+2),Inventory!$A:$E,5)))</f>
        <v xml:space="preserve"> </v>
      </c>
      <c r="G161" s="5" t="s">
        <v>17</v>
      </c>
      <c r="H161" s="7" t="str">
        <f>IF(LEN(VLOOKUP(($A157+3),Inventory!$A:$E,5))=0," ",(VLOOKUP(($A157+3),Inventory!$A:$E,5)))</f>
        <v xml:space="preserve"> </v>
      </c>
      <c r="I161" s="5" t="s">
        <v>17</v>
      </c>
      <c r="J161" s="7" t="str">
        <f>IF(LEN(VLOOKUP(($A157+4),Inventory!$A:$E,5))=0," ",(VLOOKUP(($A157+4),Inventory!$A:$E,5)))</f>
        <v xml:space="preserve"> </v>
      </c>
    </row>
    <row r="162" spans="1:10" ht="16.75" customHeight="1" thickBot="1" x14ac:dyDescent="0.2">
      <c r="A162" s="4" t="s">
        <v>18</v>
      </c>
      <c r="B162" s="13" t="str">
        <f>IF(LEN(VLOOKUP((A157),Inventory!$A:$E,2))=0," ",(VLOOKUP((A157),Inventory!$A:$E,2)))</f>
        <v xml:space="preserve"> </v>
      </c>
      <c r="C162" s="4" t="s">
        <v>18</v>
      </c>
      <c r="D162" s="13" t="str">
        <f>IF(LEN(VLOOKUP(($A157+1),Inventory!$A:$E,2))=0," ",(VLOOKUP(($A157+1),Inventory!$A:$E,2)))</f>
        <v xml:space="preserve"> </v>
      </c>
      <c r="E162" s="4" t="s">
        <v>18</v>
      </c>
      <c r="F162" s="13" t="str">
        <f>IF(LEN(VLOOKUP(($A157+2),Inventory!$A:$E,2))=0," ",(VLOOKUP(($A157+2),Inventory!$A:$E,2)))</f>
        <v xml:space="preserve"> </v>
      </c>
      <c r="G162" s="4" t="s">
        <v>18</v>
      </c>
      <c r="H162" s="13" t="str">
        <f>IF(LEN(VLOOKUP(($A157+3),Inventory!$A:$E,2))=0," ",(VLOOKUP(($A157+3),Inventory!$A:$E,2)))</f>
        <v xml:space="preserve"> </v>
      </c>
      <c r="I162" s="4" t="s">
        <v>18</v>
      </c>
      <c r="J162" s="13" t="str">
        <f>IF(LEN(VLOOKUP(($A157+4),Inventory!$A:$E,2))=0," ",(VLOOKUP(($A157+4),Inventory!$A:$E,2)))</f>
        <v xml:space="preserve"> </v>
      </c>
    </row>
    <row r="163" spans="1:10" ht="16.75" hidden="1" customHeight="1" thickBot="1" x14ac:dyDescent="0.2">
      <c r="A163" s="14">
        <f>A157+5</f>
        <v>136</v>
      </c>
      <c r="D163" s="15"/>
      <c r="F163" s="15"/>
      <c r="H163" s="15"/>
      <c r="J163" s="16"/>
    </row>
    <row r="164" spans="1:10" ht="16.75" customHeight="1" x14ac:dyDescent="0.15">
      <c r="A164" s="61" t="str">
        <f>IF(LEN(VLOOKUP((A163),Inventory!$A:$F,6))=0," ",VLOOKUP((A163),Inventory!$A:$F,6))</f>
        <v xml:space="preserve"> </v>
      </c>
      <c r="B164" s="62"/>
      <c r="C164" s="61" t="str">
        <f>IF(LEN(VLOOKUP(($A163+1),Inventory!$A:$F,6))=0," ",VLOOKUP(($A163+1),Inventory!$A:$F,6))</f>
        <v xml:space="preserve"> </v>
      </c>
      <c r="D164" s="62"/>
      <c r="E164" s="61" t="str">
        <f>IF(LEN(VLOOKUP(($A163+2),Inventory!$A:$F,6))=0," ",VLOOKUP(($A163+2),Inventory!$A:$F,6))</f>
        <v xml:space="preserve"> </v>
      </c>
      <c r="F164" s="62"/>
      <c r="G164" s="61" t="str">
        <f>IF(LEN(VLOOKUP(($A163+3),Inventory!$A:$F,6))=0," ",VLOOKUP(($A163+3),Inventory!$A:$F,6))</f>
        <v xml:space="preserve"> </v>
      </c>
      <c r="H164" s="62"/>
      <c r="I164" s="61" t="str">
        <f>IF(LEN(VLOOKUP(($A163+4),Inventory!$A:$F,6))=0," ",VLOOKUP(($A163+4),Inventory!$A:$F,6))</f>
        <v xml:space="preserve"> </v>
      </c>
      <c r="J164" s="62"/>
    </row>
    <row r="165" spans="1:10" ht="16.75" customHeight="1" x14ac:dyDescent="0.15">
      <c r="A165" s="2" t="s">
        <v>15</v>
      </c>
      <c r="B165" s="3" t="str">
        <f>Inventory!$C$2</f>
        <v xml:space="preserve">  </v>
      </c>
      <c r="C165" s="2" t="s">
        <v>15</v>
      </c>
      <c r="D165" s="3" t="str">
        <f>Inventory!$C$2</f>
        <v xml:space="preserve">  </v>
      </c>
      <c r="E165" s="2" t="s">
        <v>15</v>
      </c>
      <c r="F165" s="3" t="str">
        <f>Inventory!$C$2</f>
        <v xml:space="preserve">  </v>
      </c>
      <c r="G165" s="2" t="s">
        <v>15</v>
      </c>
      <c r="H165" s="3" t="str">
        <f>Inventory!$C$2</f>
        <v xml:space="preserve">  </v>
      </c>
      <c r="I165" s="2" t="s">
        <v>15</v>
      </c>
      <c r="J165" s="3" t="str">
        <f>Inventory!$C$2</f>
        <v xml:space="preserve">  </v>
      </c>
    </row>
    <row r="166" spans="1:10" ht="16.75" customHeight="1" x14ac:dyDescent="0.15">
      <c r="A166" s="2" t="s">
        <v>16</v>
      </c>
      <c r="B166" s="3" t="str">
        <f>IF(LEN(VLOOKUP((A163),Inventory!$A:$E,4))=0," ",VLOOKUP((A163),Inventory!$A:$E,4))</f>
        <v xml:space="preserve"> </v>
      </c>
      <c r="C166" s="2" t="s">
        <v>16</v>
      </c>
      <c r="D166" s="3" t="str">
        <f>IF(LEN(VLOOKUP(($A163+1),Inventory!$A:$E,4))=0," ",VLOOKUP(($A163+1),Inventory!$A:$E,4))</f>
        <v xml:space="preserve"> </v>
      </c>
      <c r="E166" s="2" t="s">
        <v>16</v>
      </c>
      <c r="F166" s="3" t="str">
        <f>IF(LEN(VLOOKUP(($A163+2),Inventory!$A:$E,4))=0," ",VLOOKUP(($A163+2),Inventory!$A:$E,4))</f>
        <v xml:space="preserve"> </v>
      </c>
      <c r="G166" s="2" t="s">
        <v>16</v>
      </c>
      <c r="H166" s="3" t="str">
        <f>IF(LEN(VLOOKUP(($A163+3),Inventory!$A:$E,4))=0," ",VLOOKUP(($A163+3),Inventory!$A:$E,4))</f>
        <v xml:space="preserve"> </v>
      </c>
      <c r="I166" s="2" t="s">
        <v>16</v>
      </c>
      <c r="J166" s="3" t="str">
        <f>IF(LEN(VLOOKUP(($A163+4),Inventory!$A:$E,4))=0," ",VLOOKUP(($A163+4),Inventory!$A:$E,4))</f>
        <v xml:space="preserve"> </v>
      </c>
    </row>
    <row r="167" spans="1:10" ht="16.75" customHeight="1" x14ac:dyDescent="0.15">
      <c r="A167" s="5" t="s">
        <v>17</v>
      </c>
      <c r="B167" s="7" t="str">
        <f>IF(LEN(VLOOKUP((A163),Inventory!$A:$E,5))=0," ",(VLOOKUP((A163),Inventory!$A:$E,5)))</f>
        <v xml:space="preserve"> </v>
      </c>
      <c r="C167" s="5" t="s">
        <v>17</v>
      </c>
      <c r="D167" s="7" t="str">
        <f>IF(LEN(VLOOKUP(($A163+1),Inventory!$A:$E,5))=0," ",(VLOOKUP(($A163+1),Inventory!$A:$E,5)))</f>
        <v xml:space="preserve"> </v>
      </c>
      <c r="E167" s="5" t="s">
        <v>17</v>
      </c>
      <c r="F167" s="7" t="str">
        <f>IF(LEN(VLOOKUP(($A163+2),Inventory!$A:$E,5))=0," ",(VLOOKUP(($A163+2),Inventory!$A:$E,5)))</f>
        <v xml:space="preserve"> </v>
      </c>
      <c r="G167" s="5" t="s">
        <v>17</v>
      </c>
      <c r="H167" s="7" t="str">
        <f>IF(LEN(VLOOKUP(($A163+3),Inventory!$A:$E,5))=0," ",(VLOOKUP(($A163+3),Inventory!$A:$E,5)))</f>
        <v xml:space="preserve"> </v>
      </c>
      <c r="I167" s="5" t="s">
        <v>17</v>
      </c>
      <c r="J167" s="7" t="str">
        <f>IF(LEN(VLOOKUP(($A163+4),Inventory!$A:$E,5))=0," ",(VLOOKUP(($A163+4),Inventory!$A:$E,5)))</f>
        <v xml:space="preserve"> </v>
      </c>
    </row>
    <row r="168" spans="1:10" ht="16.75" customHeight="1" thickBot="1" x14ac:dyDescent="0.2">
      <c r="A168" s="4" t="s">
        <v>18</v>
      </c>
      <c r="B168" s="13" t="str">
        <f>IF(LEN(VLOOKUP((A163),Inventory!$A:$E,2))=0," ",(VLOOKUP((A163),Inventory!$A:$E,2)))</f>
        <v xml:space="preserve"> </v>
      </c>
      <c r="C168" s="4" t="s">
        <v>18</v>
      </c>
      <c r="D168" s="13" t="str">
        <f>IF(LEN(VLOOKUP(($A163+1),Inventory!$A:$E,2))=0," ",(VLOOKUP(($A163+1),Inventory!$A:$E,2)))</f>
        <v xml:space="preserve"> </v>
      </c>
      <c r="E168" s="4" t="s">
        <v>18</v>
      </c>
      <c r="F168" s="13" t="str">
        <f>IF(LEN(VLOOKUP(($A163+2),Inventory!$A:$E,2))=0," ",(VLOOKUP(($A163+2),Inventory!$A:$E,2)))</f>
        <v xml:space="preserve"> </v>
      </c>
      <c r="G168" s="4" t="s">
        <v>18</v>
      </c>
      <c r="H168" s="13" t="str">
        <f>IF(LEN(VLOOKUP(($A163+3),Inventory!$A:$E,2))=0," ",(VLOOKUP(($A163+3),Inventory!$A:$E,2)))</f>
        <v xml:space="preserve"> </v>
      </c>
      <c r="I168" s="4" t="s">
        <v>18</v>
      </c>
      <c r="J168" s="13" t="str">
        <f>IF(LEN(VLOOKUP(($A163+4),Inventory!$A:$E,2))=0," ",(VLOOKUP(($A163+4),Inventory!$A:$E,2)))</f>
        <v xml:space="preserve"> </v>
      </c>
    </row>
    <row r="169" spans="1:10" ht="16.75" hidden="1" customHeight="1" thickBot="1" x14ac:dyDescent="0.2">
      <c r="A169" s="14">
        <f>A163+5</f>
        <v>141</v>
      </c>
      <c r="D169" s="15"/>
      <c r="F169" s="15"/>
      <c r="H169" s="15"/>
      <c r="J169" s="16"/>
    </row>
    <row r="170" spans="1:10" ht="16.75" customHeight="1" x14ac:dyDescent="0.15">
      <c r="A170" s="61" t="str">
        <f>IF(LEN(VLOOKUP((A169),Inventory!$A:$F,6))=0," ",VLOOKUP((A169),Inventory!$A:$F,6))</f>
        <v xml:space="preserve"> </v>
      </c>
      <c r="B170" s="62"/>
      <c r="C170" s="61" t="str">
        <f>IF(LEN(VLOOKUP(($A169+1),Inventory!$A:$F,6))=0," ",VLOOKUP(($A169+1),Inventory!$A:$F,6))</f>
        <v xml:space="preserve"> </v>
      </c>
      <c r="D170" s="62"/>
      <c r="E170" s="61" t="str">
        <f>IF(LEN(VLOOKUP(($A169+2),Inventory!$A:$F,6))=0," ",VLOOKUP(($A169+2),Inventory!$A:$F,6))</f>
        <v xml:space="preserve"> </v>
      </c>
      <c r="F170" s="62"/>
      <c r="G170" s="61" t="str">
        <f>IF(LEN(VLOOKUP(($A169+3),Inventory!$A:$F,6))=0," ",VLOOKUP(($A169+3),Inventory!$A:$F,6))</f>
        <v xml:space="preserve"> </v>
      </c>
      <c r="H170" s="62"/>
      <c r="I170" s="61" t="str">
        <f>IF(LEN(VLOOKUP(($A169+4),Inventory!$A:$F,6))=0," ",VLOOKUP(($A169+4),Inventory!$A:$F,6))</f>
        <v xml:space="preserve"> </v>
      </c>
      <c r="J170" s="62"/>
    </row>
    <row r="171" spans="1:10" ht="16.75" customHeight="1" x14ac:dyDescent="0.15">
      <c r="A171" s="2" t="s">
        <v>15</v>
      </c>
      <c r="B171" s="3" t="str">
        <f>Inventory!$C$2</f>
        <v xml:space="preserve">  </v>
      </c>
      <c r="C171" s="2" t="s">
        <v>15</v>
      </c>
      <c r="D171" s="3" t="str">
        <f>Inventory!$C$2</f>
        <v xml:space="preserve">  </v>
      </c>
      <c r="E171" s="2" t="s">
        <v>15</v>
      </c>
      <c r="F171" s="3" t="str">
        <f>Inventory!$C$2</f>
        <v xml:space="preserve">  </v>
      </c>
      <c r="G171" s="2" t="s">
        <v>15</v>
      </c>
      <c r="H171" s="3" t="str">
        <f>Inventory!$C$2</f>
        <v xml:space="preserve">  </v>
      </c>
      <c r="I171" s="2" t="s">
        <v>15</v>
      </c>
      <c r="J171" s="3" t="str">
        <f>Inventory!$C$2</f>
        <v xml:space="preserve">  </v>
      </c>
    </row>
    <row r="172" spans="1:10" ht="16.75" customHeight="1" x14ac:dyDescent="0.15">
      <c r="A172" s="2" t="s">
        <v>16</v>
      </c>
      <c r="B172" s="3" t="str">
        <f>IF(LEN(VLOOKUP((A169),Inventory!$A:$E,4))=0," ",VLOOKUP((A169),Inventory!$A:$E,4))</f>
        <v xml:space="preserve"> </v>
      </c>
      <c r="C172" s="2" t="s">
        <v>16</v>
      </c>
      <c r="D172" s="3" t="str">
        <f>IF(LEN(VLOOKUP(($A169+1),Inventory!$A:$E,4))=0," ",VLOOKUP(($A169+1),Inventory!$A:$E,4))</f>
        <v xml:space="preserve"> </v>
      </c>
      <c r="E172" s="2" t="s">
        <v>16</v>
      </c>
      <c r="F172" s="3" t="str">
        <f>IF(LEN(VLOOKUP(($A169+2),Inventory!$A:$E,4))=0," ",VLOOKUP(($A169+2),Inventory!$A:$E,4))</f>
        <v xml:space="preserve"> </v>
      </c>
      <c r="G172" s="2" t="s">
        <v>16</v>
      </c>
      <c r="H172" s="3" t="str">
        <f>IF(LEN(VLOOKUP(($A169+3),Inventory!$A:$E,4))=0," ",VLOOKUP(($A169+3),Inventory!$A:$E,4))</f>
        <v xml:space="preserve"> </v>
      </c>
      <c r="I172" s="2" t="s">
        <v>16</v>
      </c>
      <c r="J172" s="3" t="str">
        <f>IF(LEN(VLOOKUP(($A169+4),Inventory!$A:$E,4))=0," ",VLOOKUP(($A169+4),Inventory!$A:$E,4))</f>
        <v xml:space="preserve"> </v>
      </c>
    </row>
    <row r="173" spans="1:10" ht="16.75" customHeight="1" x14ac:dyDescent="0.15">
      <c r="A173" s="5" t="s">
        <v>17</v>
      </c>
      <c r="B173" s="7" t="str">
        <f>IF(LEN(VLOOKUP((A169),Inventory!$A:$E,5))=0," ",(VLOOKUP((A169),Inventory!$A:$E,5)))</f>
        <v xml:space="preserve"> </v>
      </c>
      <c r="C173" s="5" t="s">
        <v>17</v>
      </c>
      <c r="D173" s="7" t="str">
        <f>IF(LEN(VLOOKUP(($A169+1),Inventory!$A:$E,5))=0," ",(VLOOKUP(($A169+1),Inventory!$A:$E,5)))</f>
        <v xml:space="preserve"> </v>
      </c>
      <c r="E173" s="5" t="s">
        <v>17</v>
      </c>
      <c r="F173" s="7" t="str">
        <f>IF(LEN(VLOOKUP(($A169+2),Inventory!$A:$E,5))=0," ",(VLOOKUP(($A169+2),Inventory!$A:$E,5)))</f>
        <v xml:space="preserve"> </v>
      </c>
      <c r="G173" s="5" t="s">
        <v>17</v>
      </c>
      <c r="H173" s="7" t="str">
        <f>IF(LEN(VLOOKUP(($A169+3),Inventory!$A:$E,5))=0," ",(VLOOKUP(($A169+3),Inventory!$A:$E,5)))</f>
        <v xml:space="preserve"> </v>
      </c>
      <c r="I173" s="5" t="s">
        <v>17</v>
      </c>
      <c r="J173" s="7" t="str">
        <f>IF(LEN(VLOOKUP(($A169+4),Inventory!$A:$E,5))=0," ",(VLOOKUP(($A169+4),Inventory!$A:$E,5)))</f>
        <v xml:space="preserve"> </v>
      </c>
    </row>
    <row r="174" spans="1:10" ht="16.75" customHeight="1" thickBot="1" x14ac:dyDescent="0.2">
      <c r="A174" s="4" t="s">
        <v>18</v>
      </c>
      <c r="B174" s="13" t="str">
        <f>IF(LEN(VLOOKUP((A169),Inventory!$A:$E,2))=0," ",(VLOOKUP((A169),Inventory!$A:$E,2)))</f>
        <v xml:space="preserve"> </v>
      </c>
      <c r="C174" s="4" t="s">
        <v>18</v>
      </c>
      <c r="D174" s="13" t="str">
        <f>IF(LEN(VLOOKUP(($A169+1),Inventory!$A:$E,2))=0," ",(VLOOKUP(($A169+1),Inventory!$A:$E,2)))</f>
        <v xml:space="preserve"> </v>
      </c>
      <c r="E174" s="4" t="s">
        <v>18</v>
      </c>
      <c r="F174" s="13" t="str">
        <f>IF(LEN(VLOOKUP(($A169+2),Inventory!$A:$E,2))=0," ",(VLOOKUP(($A169+2),Inventory!$A:$E,2)))</f>
        <v xml:space="preserve"> </v>
      </c>
      <c r="G174" s="4" t="s">
        <v>18</v>
      </c>
      <c r="H174" s="13" t="str">
        <f>IF(LEN(VLOOKUP(($A169+3),Inventory!$A:$E,2))=0," ",(VLOOKUP(($A169+3),Inventory!$A:$E,2)))</f>
        <v xml:space="preserve"> </v>
      </c>
      <c r="I174" s="4" t="s">
        <v>18</v>
      </c>
      <c r="J174" s="13" t="str">
        <f>IF(LEN(VLOOKUP(($A169+4),Inventory!$A:$E,2))=0," ",(VLOOKUP(($A169+4),Inventory!$A:$E,2)))</f>
        <v xml:space="preserve"> </v>
      </c>
    </row>
    <row r="175" spans="1:10" ht="16.75" hidden="1" customHeight="1" thickBot="1" x14ac:dyDescent="0.2">
      <c r="A175" s="14">
        <f>A169+5</f>
        <v>146</v>
      </c>
      <c r="D175" s="15"/>
      <c r="F175" s="15"/>
      <c r="H175" s="15"/>
      <c r="J175" s="16"/>
    </row>
    <row r="176" spans="1:10" ht="16.75" customHeight="1" x14ac:dyDescent="0.15">
      <c r="A176" s="61" t="str">
        <f>IF(LEN(VLOOKUP((A175),Inventory!$A:$F,6))=0," ",VLOOKUP((A175),Inventory!$A:$F,6))</f>
        <v xml:space="preserve"> </v>
      </c>
      <c r="B176" s="62"/>
      <c r="C176" s="61" t="str">
        <f>IF(LEN(VLOOKUP(($A175+1),Inventory!$A:$F,6))=0," ",VLOOKUP(($A175+1),Inventory!$A:$F,6))</f>
        <v xml:space="preserve"> </v>
      </c>
      <c r="D176" s="62"/>
      <c r="E176" s="61" t="str">
        <f>IF(LEN(VLOOKUP(($A175+2),Inventory!$A:$F,6))=0," ",VLOOKUP(($A175+2),Inventory!$A:$F,6))</f>
        <v xml:space="preserve"> </v>
      </c>
      <c r="F176" s="62"/>
      <c r="G176" s="61" t="str">
        <f>IF(LEN(VLOOKUP(($A175+3),Inventory!$A:$F,6))=0," ",VLOOKUP(($A175+3),Inventory!$A:$F,6))</f>
        <v xml:space="preserve"> </v>
      </c>
      <c r="H176" s="62"/>
      <c r="I176" s="61" t="str">
        <f>IF(LEN(VLOOKUP(($A175+4),Inventory!$A:$F,6))=0," ",VLOOKUP(($A175+4),Inventory!$A:$F,6))</f>
        <v xml:space="preserve"> </v>
      </c>
      <c r="J176" s="62"/>
    </row>
    <row r="177" spans="1:10" ht="16.75" customHeight="1" x14ac:dyDescent="0.15">
      <c r="A177" s="2" t="s">
        <v>15</v>
      </c>
      <c r="B177" s="3" t="str">
        <f>Inventory!$C$2</f>
        <v xml:space="preserve">  </v>
      </c>
      <c r="C177" s="2" t="s">
        <v>15</v>
      </c>
      <c r="D177" s="3" t="str">
        <f>Inventory!$C$2</f>
        <v xml:space="preserve">  </v>
      </c>
      <c r="E177" s="2" t="s">
        <v>15</v>
      </c>
      <c r="F177" s="3" t="str">
        <f>Inventory!$C$2</f>
        <v xml:space="preserve">  </v>
      </c>
      <c r="G177" s="2" t="s">
        <v>15</v>
      </c>
      <c r="H177" s="3" t="str">
        <f>Inventory!$C$2</f>
        <v xml:space="preserve">  </v>
      </c>
      <c r="I177" s="2" t="s">
        <v>15</v>
      </c>
      <c r="J177" s="3" t="str">
        <f>Inventory!$C$2</f>
        <v xml:space="preserve">  </v>
      </c>
    </row>
    <row r="178" spans="1:10" ht="16.75" customHeight="1" x14ac:dyDescent="0.15">
      <c r="A178" s="2" t="s">
        <v>16</v>
      </c>
      <c r="B178" s="3" t="str">
        <f>IF(LEN(VLOOKUP((A175),Inventory!$A:$E,4))=0," ",VLOOKUP((A175),Inventory!$A:$E,4))</f>
        <v xml:space="preserve"> </v>
      </c>
      <c r="C178" s="2" t="s">
        <v>16</v>
      </c>
      <c r="D178" s="3" t="str">
        <f>IF(LEN(VLOOKUP(($A175+1),Inventory!$A:$E,4))=0," ",VLOOKUP(($A175+1),Inventory!$A:$E,4))</f>
        <v xml:space="preserve"> </v>
      </c>
      <c r="E178" s="2" t="s">
        <v>16</v>
      </c>
      <c r="F178" s="3" t="str">
        <f>IF(LEN(VLOOKUP(($A175+2),Inventory!$A:$E,4))=0," ",VLOOKUP(($A175+2),Inventory!$A:$E,4))</f>
        <v xml:space="preserve"> </v>
      </c>
      <c r="G178" s="2" t="s">
        <v>16</v>
      </c>
      <c r="H178" s="3" t="str">
        <f>IF(LEN(VLOOKUP(($A175+3),Inventory!$A:$E,4))=0," ",VLOOKUP(($A175+3),Inventory!$A:$E,4))</f>
        <v xml:space="preserve"> </v>
      </c>
      <c r="I178" s="2" t="s">
        <v>16</v>
      </c>
      <c r="J178" s="3" t="str">
        <f>IF(LEN(VLOOKUP(($A175+4),Inventory!$A:$E,4))=0," ",VLOOKUP(($A175+4),Inventory!$A:$E,4))</f>
        <v xml:space="preserve"> </v>
      </c>
    </row>
    <row r="179" spans="1:10" ht="16.75" customHeight="1" x14ac:dyDescent="0.15">
      <c r="A179" s="5" t="s">
        <v>17</v>
      </c>
      <c r="B179" s="7" t="str">
        <f>IF(LEN(VLOOKUP((A175),Inventory!$A:$E,5))=0," ",(VLOOKUP((A175),Inventory!$A:$E,5)))</f>
        <v xml:space="preserve"> </v>
      </c>
      <c r="C179" s="5" t="s">
        <v>17</v>
      </c>
      <c r="D179" s="7" t="str">
        <f>IF(LEN(VLOOKUP(($A175+1),Inventory!$A:$E,5))=0," ",(VLOOKUP(($A175+1),Inventory!$A:$E,5)))</f>
        <v xml:space="preserve"> </v>
      </c>
      <c r="E179" s="5" t="s">
        <v>17</v>
      </c>
      <c r="F179" s="7" t="str">
        <f>IF(LEN(VLOOKUP(($A175+2),Inventory!$A:$E,5))=0," ",(VLOOKUP(($A175+2),Inventory!$A:$E,5)))</f>
        <v xml:space="preserve"> </v>
      </c>
      <c r="G179" s="5" t="s">
        <v>17</v>
      </c>
      <c r="H179" s="7" t="str">
        <f>IF(LEN(VLOOKUP(($A175+3),Inventory!$A:$E,5))=0," ",(VLOOKUP(($A175+3),Inventory!$A:$E,5)))</f>
        <v xml:space="preserve"> </v>
      </c>
      <c r="I179" s="5" t="s">
        <v>17</v>
      </c>
      <c r="J179" s="7" t="str">
        <f>IF(LEN(VLOOKUP(($A175+4),Inventory!$A:$E,5))=0," ",(VLOOKUP(($A175+4),Inventory!$A:$E,5)))</f>
        <v xml:space="preserve"> </v>
      </c>
    </row>
    <row r="180" spans="1:10" ht="16.75" customHeight="1" thickBot="1" x14ac:dyDescent="0.2">
      <c r="A180" s="4" t="s">
        <v>18</v>
      </c>
      <c r="B180" s="13" t="str">
        <f>IF(LEN(VLOOKUP((A175),Inventory!$A:$E,2))=0," ",(VLOOKUP((A175),Inventory!$A:$E,2)))</f>
        <v xml:space="preserve"> </v>
      </c>
      <c r="C180" s="4" t="s">
        <v>18</v>
      </c>
      <c r="D180" s="13" t="str">
        <f>IF(LEN(VLOOKUP(($A175+1),Inventory!$A:$E,2))=0," ",(VLOOKUP(($A175+1),Inventory!$A:$E,2)))</f>
        <v xml:space="preserve"> </v>
      </c>
      <c r="E180" s="4" t="s">
        <v>18</v>
      </c>
      <c r="F180" s="13" t="str">
        <f>IF(LEN(VLOOKUP(($A175+2),Inventory!$A:$E,2))=0," ",(VLOOKUP(($A175+2),Inventory!$A:$E,2)))</f>
        <v xml:space="preserve"> </v>
      </c>
      <c r="G180" s="4" t="s">
        <v>18</v>
      </c>
      <c r="H180" s="13" t="str">
        <f>IF(LEN(VLOOKUP(($A175+3),Inventory!$A:$E,2))=0," ",(VLOOKUP(($A175+3),Inventory!$A:$E,2)))</f>
        <v xml:space="preserve"> </v>
      </c>
      <c r="I180" s="4" t="s">
        <v>18</v>
      </c>
      <c r="J180" s="13" t="str">
        <f>IF(LEN(VLOOKUP(($A175+4),Inventory!$A:$E,2))=0," ",(VLOOKUP(($A175+4),Inventory!$A:$E,2)))</f>
        <v xml:space="preserve"> </v>
      </c>
    </row>
    <row r="181" spans="1:10" ht="16.75" hidden="1" customHeight="1" thickBot="1" x14ac:dyDescent="0.2">
      <c r="A181" s="14">
        <f>A175+5</f>
        <v>151</v>
      </c>
      <c r="D181" s="15"/>
      <c r="F181" s="15"/>
      <c r="H181" s="15"/>
      <c r="J181" s="16"/>
    </row>
    <row r="182" spans="1:10" ht="16.75" customHeight="1" x14ac:dyDescent="0.15">
      <c r="A182" s="61" t="str">
        <f>IF(LEN(VLOOKUP((A181),Inventory!$A:$F,6))=0," ",VLOOKUP((A181),Inventory!$A:$F,6))</f>
        <v xml:space="preserve"> </v>
      </c>
      <c r="B182" s="62"/>
      <c r="C182" s="61" t="str">
        <f>IF(LEN(VLOOKUP(($A181+1),Inventory!$A:$F,6))=0," ",VLOOKUP(($A181+1),Inventory!$A:$F,6))</f>
        <v xml:space="preserve"> </v>
      </c>
      <c r="D182" s="62"/>
      <c r="E182" s="61" t="str">
        <f>IF(LEN(VLOOKUP(($A181+2),Inventory!$A:$F,6))=0," ",VLOOKUP(($A181+2),Inventory!$A:$F,6))</f>
        <v xml:space="preserve"> </v>
      </c>
      <c r="F182" s="62"/>
      <c r="G182" s="61" t="str">
        <f>IF(LEN(VLOOKUP(($A181+3),Inventory!$A:$F,6))=0," ",VLOOKUP(($A181+3),Inventory!$A:$F,6))</f>
        <v xml:space="preserve"> </v>
      </c>
      <c r="H182" s="62"/>
      <c r="I182" s="61" t="str">
        <f>IF(LEN(VLOOKUP(($A181+4),Inventory!$A:$F,6))=0," ",VLOOKUP(($A181+4),Inventory!$A:$F,6))</f>
        <v xml:space="preserve"> </v>
      </c>
      <c r="J182" s="62"/>
    </row>
    <row r="183" spans="1:10" ht="16.75" customHeight="1" x14ac:dyDescent="0.15">
      <c r="A183" s="2" t="s">
        <v>15</v>
      </c>
      <c r="B183" s="3" t="str">
        <f>Inventory!$C$2</f>
        <v xml:space="preserve">  </v>
      </c>
      <c r="C183" s="2" t="s">
        <v>15</v>
      </c>
      <c r="D183" s="3" t="str">
        <f>Inventory!$C$2</f>
        <v xml:space="preserve">  </v>
      </c>
      <c r="E183" s="2" t="s">
        <v>15</v>
      </c>
      <c r="F183" s="3" t="str">
        <f>Inventory!$C$2</f>
        <v xml:space="preserve">  </v>
      </c>
      <c r="G183" s="2" t="s">
        <v>15</v>
      </c>
      <c r="H183" s="3" t="str">
        <f>Inventory!$C$2</f>
        <v xml:space="preserve">  </v>
      </c>
      <c r="I183" s="2" t="s">
        <v>15</v>
      </c>
      <c r="J183" s="3" t="str">
        <f>Inventory!$C$2</f>
        <v xml:space="preserve">  </v>
      </c>
    </row>
    <row r="184" spans="1:10" ht="16.75" customHeight="1" x14ac:dyDescent="0.15">
      <c r="A184" s="2" t="s">
        <v>16</v>
      </c>
      <c r="B184" s="3" t="str">
        <f>IF(LEN(VLOOKUP((A181),Inventory!$A:$E,4))=0," ",VLOOKUP((A181),Inventory!$A:$E,4))</f>
        <v xml:space="preserve"> </v>
      </c>
      <c r="C184" s="2" t="s">
        <v>16</v>
      </c>
      <c r="D184" s="3" t="str">
        <f>IF(LEN(VLOOKUP(($A181+1),Inventory!$A:$E,4))=0," ",VLOOKUP(($A181+1),Inventory!$A:$E,4))</f>
        <v xml:space="preserve"> </v>
      </c>
      <c r="E184" s="2" t="s">
        <v>16</v>
      </c>
      <c r="F184" s="3" t="str">
        <f>IF(LEN(VLOOKUP(($A181+2),Inventory!$A:$E,4))=0," ",VLOOKUP(($A181+2),Inventory!$A:$E,4))</f>
        <v xml:space="preserve"> </v>
      </c>
      <c r="G184" s="2" t="s">
        <v>16</v>
      </c>
      <c r="H184" s="3" t="str">
        <f>IF(LEN(VLOOKUP(($A181+3),Inventory!$A:$E,4))=0," ",VLOOKUP(($A181+3),Inventory!$A:$E,4))</f>
        <v xml:space="preserve"> </v>
      </c>
      <c r="I184" s="2" t="s">
        <v>16</v>
      </c>
      <c r="J184" s="3" t="str">
        <f>IF(LEN(VLOOKUP(($A181+4),Inventory!$A:$E,4))=0," ",VLOOKUP(($A181+4),Inventory!$A:$E,4))</f>
        <v xml:space="preserve"> </v>
      </c>
    </row>
    <row r="185" spans="1:10" ht="16.75" customHeight="1" x14ac:dyDescent="0.15">
      <c r="A185" s="5" t="s">
        <v>17</v>
      </c>
      <c r="B185" s="7" t="str">
        <f>IF(LEN(VLOOKUP((A181),Inventory!$A:$E,5))=0," ",(VLOOKUP((A181),Inventory!$A:$E,5)))</f>
        <v xml:space="preserve"> </v>
      </c>
      <c r="C185" s="5" t="s">
        <v>17</v>
      </c>
      <c r="D185" s="7" t="str">
        <f>IF(LEN(VLOOKUP(($A181+1),Inventory!$A:$E,5))=0," ",(VLOOKUP(($A181+1),Inventory!$A:$E,5)))</f>
        <v xml:space="preserve"> </v>
      </c>
      <c r="E185" s="5" t="s">
        <v>17</v>
      </c>
      <c r="F185" s="7" t="str">
        <f>IF(LEN(VLOOKUP(($A181+2),Inventory!$A:$E,5))=0," ",(VLOOKUP(($A181+2),Inventory!$A:$E,5)))</f>
        <v xml:space="preserve"> </v>
      </c>
      <c r="G185" s="5" t="s">
        <v>17</v>
      </c>
      <c r="H185" s="7" t="str">
        <f>IF(LEN(VLOOKUP(($A181+3),Inventory!$A:$E,5))=0," ",(VLOOKUP(($A181+3),Inventory!$A:$E,5)))</f>
        <v xml:space="preserve"> </v>
      </c>
      <c r="I185" s="5" t="s">
        <v>17</v>
      </c>
      <c r="J185" s="7" t="str">
        <f>IF(LEN(VLOOKUP(($A181+4),Inventory!$A:$E,5))=0," ",(VLOOKUP(($A181+4),Inventory!$A:$E,5)))</f>
        <v xml:space="preserve"> </v>
      </c>
    </row>
    <row r="186" spans="1:10" ht="16.75" customHeight="1" thickBot="1" x14ac:dyDescent="0.2">
      <c r="A186" s="4" t="s">
        <v>18</v>
      </c>
      <c r="B186" s="13" t="str">
        <f>IF(LEN(VLOOKUP((A181),Inventory!$A:$E,2))=0," ",(VLOOKUP((A181),Inventory!$A:$E,2)))</f>
        <v xml:space="preserve"> </v>
      </c>
      <c r="C186" s="4" t="s">
        <v>18</v>
      </c>
      <c r="D186" s="13" t="str">
        <f>IF(LEN(VLOOKUP(($A181+1),Inventory!$A:$E,2))=0," ",(VLOOKUP(($A181+1),Inventory!$A:$E,2)))</f>
        <v xml:space="preserve"> </v>
      </c>
      <c r="E186" s="4" t="s">
        <v>18</v>
      </c>
      <c r="F186" s="13" t="str">
        <f>IF(LEN(VLOOKUP(($A181+2),Inventory!$A:$E,2))=0," ",(VLOOKUP(($A181+2),Inventory!$A:$E,2)))</f>
        <v xml:space="preserve"> </v>
      </c>
      <c r="G186" s="4" t="s">
        <v>18</v>
      </c>
      <c r="H186" s="13" t="str">
        <f>IF(LEN(VLOOKUP(($A181+3),Inventory!$A:$E,2))=0," ",(VLOOKUP(($A181+3),Inventory!$A:$E,2)))</f>
        <v xml:space="preserve"> </v>
      </c>
      <c r="I186" s="4" t="s">
        <v>18</v>
      </c>
      <c r="J186" s="13" t="str">
        <f>IF(LEN(VLOOKUP(($A181+4),Inventory!$A:$E,2))=0," ",(VLOOKUP(($A181+4),Inventory!$A:$E,2)))</f>
        <v xml:space="preserve"> </v>
      </c>
    </row>
    <row r="187" spans="1:10" ht="16.75" hidden="1" customHeight="1" thickBot="1" x14ac:dyDescent="0.2">
      <c r="A187" s="14">
        <f>A181+5</f>
        <v>156</v>
      </c>
      <c r="D187" s="15"/>
      <c r="F187" s="15"/>
      <c r="H187" s="15"/>
      <c r="J187" s="16"/>
    </row>
    <row r="188" spans="1:10" ht="16.75" customHeight="1" x14ac:dyDescent="0.15">
      <c r="A188" s="61" t="str">
        <f>IF(LEN(VLOOKUP((A187),Inventory!$A:$F,6))=0," ",VLOOKUP((A187),Inventory!$A:$F,6))</f>
        <v xml:space="preserve"> </v>
      </c>
      <c r="B188" s="62"/>
      <c r="C188" s="61" t="str">
        <f>IF(LEN(VLOOKUP(($A187+1),Inventory!$A:$F,6))=0," ",VLOOKUP(($A187+1),Inventory!$A:$F,6))</f>
        <v xml:space="preserve"> </v>
      </c>
      <c r="D188" s="62"/>
      <c r="E188" s="61" t="str">
        <f>IF(LEN(VLOOKUP(($A187+2),Inventory!$A:$F,6))=0," ",VLOOKUP(($A187+2),Inventory!$A:$F,6))</f>
        <v xml:space="preserve"> </v>
      </c>
      <c r="F188" s="62"/>
      <c r="G188" s="61" t="str">
        <f>IF(LEN(VLOOKUP(($A187+3),Inventory!$A:$F,6))=0," ",VLOOKUP(($A187+3),Inventory!$A:$F,6))</f>
        <v xml:space="preserve"> </v>
      </c>
      <c r="H188" s="62"/>
      <c r="I188" s="61" t="str">
        <f>IF(LEN(VLOOKUP(($A187+4),Inventory!$A:$F,6))=0," ",VLOOKUP(($A187+4),Inventory!$A:$F,6))</f>
        <v xml:space="preserve"> </v>
      </c>
      <c r="J188" s="62"/>
    </row>
    <row r="189" spans="1:10" ht="16.75" customHeight="1" x14ac:dyDescent="0.15">
      <c r="A189" s="2" t="s">
        <v>15</v>
      </c>
      <c r="B189" s="3" t="str">
        <f>Inventory!$C$2</f>
        <v xml:space="preserve">  </v>
      </c>
      <c r="C189" s="2" t="s">
        <v>15</v>
      </c>
      <c r="D189" s="3" t="str">
        <f>Inventory!$C$2</f>
        <v xml:space="preserve">  </v>
      </c>
      <c r="E189" s="2" t="s">
        <v>15</v>
      </c>
      <c r="F189" s="3" t="str">
        <f>Inventory!$C$2</f>
        <v xml:space="preserve">  </v>
      </c>
      <c r="G189" s="2" t="s">
        <v>15</v>
      </c>
      <c r="H189" s="3" t="str">
        <f>Inventory!$C$2</f>
        <v xml:space="preserve">  </v>
      </c>
      <c r="I189" s="2" t="s">
        <v>15</v>
      </c>
      <c r="J189" s="3" t="str">
        <f>Inventory!$C$2</f>
        <v xml:space="preserve">  </v>
      </c>
    </row>
    <row r="190" spans="1:10" ht="16.75" customHeight="1" x14ac:dyDescent="0.15">
      <c r="A190" s="2" t="s">
        <v>16</v>
      </c>
      <c r="B190" s="3" t="str">
        <f>IF(LEN(VLOOKUP((A187),Inventory!$A:$E,4))=0," ",VLOOKUP((A187),Inventory!$A:$E,4))</f>
        <v xml:space="preserve"> </v>
      </c>
      <c r="C190" s="2" t="s">
        <v>16</v>
      </c>
      <c r="D190" s="3" t="str">
        <f>IF(LEN(VLOOKUP(($A187+1),Inventory!$A:$E,4))=0," ",VLOOKUP(($A187+1),Inventory!$A:$E,4))</f>
        <v xml:space="preserve"> </v>
      </c>
      <c r="E190" s="2" t="s">
        <v>16</v>
      </c>
      <c r="F190" s="3" t="str">
        <f>IF(LEN(VLOOKUP(($A187+2),Inventory!$A:$E,4))=0," ",VLOOKUP(($A187+2),Inventory!$A:$E,4))</f>
        <v xml:space="preserve"> </v>
      </c>
      <c r="G190" s="2" t="s">
        <v>16</v>
      </c>
      <c r="H190" s="3" t="str">
        <f>IF(LEN(VLOOKUP(($A187+3),Inventory!$A:$E,4))=0," ",VLOOKUP(($A187+3),Inventory!$A:$E,4))</f>
        <v xml:space="preserve"> </v>
      </c>
      <c r="I190" s="2" t="s">
        <v>16</v>
      </c>
      <c r="J190" s="3" t="str">
        <f>IF(LEN(VLOOKUP(($A187+4),Inventory!$A:$E,4))=0," ",VLOOKUP(($A187+4),Inventory!$A:$E,4))</f>
        <v xml:space="preserve"> </v>
      </c>
    </row>
    <row r="191" spans="1:10" ht="16.75" customHeight="1" x14ac:dyDescent="0.15">
      <c r="A191" s="5" t="s">
        <v>17</v>
      </c>
      <c r="B191" s="7" t="str">
        <f>IF(LEN(VLOOKUP((A187),Inventory!$A:$E,5))=0," ",(VLOOKUP((A187),Inventory!$A:$E,5)))</f>
        <v xml:space="preserve"> </v>
      </c>
      <c r="C191" s="5" t="s">
        <v>17</v>
      </c>
      <c r="D191" s="7" t="str">
        <f>IF(LEN(VLOOKUP(($A187+1),Inventory!$A:$E,5))=0," ",(VLOOKUP(($A187+1),Inventory!$A:$E,5)))</f>
        <v xml:space="preserve"> </v>
      </c>
      <c r="E191" s="5" t="s">
        <v>17</v>
      </c>
      <c r="F191" s="7" t="str">
        <f>IF(LEN(VLOOKUP(($A187+2),Inventory!$A:$E,5))=0," ",(VLOOKUP(($A187+2),Inventory!$A:$E,5)))</f>
        <v xml:space="preserve"> </v>
      </c>
      <c r="G191" s="5" t="s">
        <v>17</v>
      </c>
      <c r="H191" s="7" t="str">
        <f>IF(LEN(VLOOKUP(($A187+3),Inventory!$A:$E,5))=0," ",(VLOOKUP(($A187+3),Inventory!$A:$E,5)))</f>
        <v xml:space="preserve"> </v>
      </c>
      <c r="I191" s="5" t="s">
        <v>17</v>
      </c>
      <c r="J191" s="7" t="str">
        <f>IF(LEN(VLOOKUP(($A187+4),Inventory!$A:$E,5))=0," ",(VLOOKUP(($A187+4),Inventory!$A:$E,5)))</f>
        <v xml:space="preserve"> </v>
      </c>
    </row>
    <row r="192" spans="1:10" ht="16.75" customHeight="1" thickBot="1" x14ac:dyDescent="0.2">
      <c r="A192" s="4" t="s">
        <v>18</v>
      </c>
      <c r="B192" s="13" t="str">
        <f>IF(LEN(VLOOKUP((A187),Inventory!$A:$E,2))=0," ",(VLOOKUP((A187),Inventory!$A:$E,2)))</f>
        <v xml:space="preserve"> </v>
      </c>
      <c r="C192" s="4" t="s">
        <v>18</v>
      </c>
      <c r="D192" s="13" t="str">
        <f>IF(LEN(VLOOKUP(($A187+1),Inventory!$A:$E,2))=0," ",(VLOOKUP(($A187+1),Inventory!$A:$E,2)))</f>
        <v xml:space="preserve"> </v>
      </c>
      <c r="E192" s="4" t="s">
        <v>18</v>
      </c>
      <c r="F192" s="13" t="str">
        <f>IF(LEN(VLOOKUP(($A187+2),Inventory!$A:$E,2))=0," ",(VLOOKUP(($A187+2),Inventory!$A:$E,2)))</f>
        <v xml:space="preserve"> </v>
      </c>
      <c r="G192" s="4" t="s">
        <v>18</v>
      </c>
      <c r="H192" s="13" t="str">
        <f>IF(LEN(VLOOKUP(($A187+3),Inventory!$A:$E,2))=0," ",(VLOOKUP(($A187+3),Inventory!$A:$E,2)))</f>
        <v xml:space="preserve"> </v>
      </c>
      <c r="I192" s="4" t="s">
        <v>18</v>
      </c>
      <c r="J192" s="13" t="str">
        <f>IF(LEN(VLOOKUP(($A187+4),Inventory!$A:$E,2))=0," ",(VLOOKUP(($A187+4),Inventory!$A:$E,2)))</f>
        <v xml:space="preserve"> </v>
      </c>
    </row>
    <row r="193" spans="1:10" ht="16.75" hidden="1" customHeight="1" thickBot="1" x14ac:dyDescent="0.2">
      <c r="A193" s="14">
        <f>A187+5</f>
        <v>161</v>
      </c>
      <c r="D193" s="15"/>
      <c r="F193" s="15"/>
      <c r="H193" s="15"/>
      <c r="J193" s="16"/>
    </row>
    <row r="194" spans="1:10" ht="16.75" customHeight="1" x14ac:dyDescent="0.15">
      <c r="A194" s="61" t="str">
        <f>IF(LEN(VLOOKUP((A193),Inventory!$A:$F,6))=0," ",VLOOKUP((A193),Inventory!$A:$F,6))</f>
        <v xml:space="preserve"> </v>
      </c>
      <c r="B194" s="62"/>
      <c r="C194" s="61" t="str">
        <f>IF(LEN(VLOOKUP(($A193+1),Inventory!$A:$F,6))=0," ",VLOOKUP(($A193+1),Inventory!$A:$F,6))</f>
        <v xml:space="preserve"> </v>
      </c>
      <c r="D194" s="62"/>
      <c r="E194" s="61" t="str">
        <f>IF(LEN(VLOOKUP(($A193+2),Inventory!$A:$F,6))=0," ",VLOOKUP(($A193+2),Inventory!$A:$F,6))</f>
        <v xml:space="preserve"> </v>
      </c>
      <c r="F194" s="62"/>
      <c r="G194" s="61" t="str">
        <f>IF(LEN(VLOOKUP(($A193+3),Inventory!$A:$F,6))=0," ",VLOOKUP(($A193+3),Inventory!$A:$F,6))</f>
        <v xml:space="preserve"> </v>
      </c>
      <c r="H194" s="62"/>
      <c r="I194" s="61" t="str">
        <f>IF(LEN(VLOOKUP(($A193+4),Inventory!$A:$F,6))=0," ",VLOOKUP(($A193+4),Inventory!$A:$F,6))</f>
        <v xml:space="preserve"> </v>
      </c>
      <c r="J194" s="62"/>
    </row>
    <row r="195" spans="1:10" ht="16.75" customHeight="1" x14ac:dyDescent="0.15">
      <c r="A195" s="2" t="s">
        <v>15</v>
      </c>
      <c r="B195" s="3" t="str">
        <f>Inventory!$C$2</f>
        <v xml:space="preserve">  </v>
      </c>
      <c r="C195" s="2" t="s">
        <v>15</v>
      </c>
      <c r="D195" s="3" t="str">
        <f>Inventory!$C$2</f>
        <v xml:space="preserve">  </v>
      </c>
      <c r="E195" s="2" t="s">
        <v>15</v>
      </c>
      <c r="F195" s="3" t="str">
        <f>Inventory!$C$2</f>
        <v xml:space="preserve">  </v>
      </c>
      <c r="G195" s="2" t="s">
        <v>15</v>
      </c>
      <c r="H195" s="3" t="str">
        <f>Inventory!$C$2</f>
        <v xml:space="preserve">  </v>
      </c>
      <c r="I195" s="2" t="s">
        <v>15</v>
      </c>
      <c r="J195" s="3" t="str">
        <f>Inventory!$C$2</f>
        <v xml:space="preserve">  </v>
      </c>
    </row>
    <row r="196" spans="1:10" ht="16.75" customHeight="1" x14ac:dyDescent="0.15">
      <c r="A196" s="2" t="s">
        <v>16</v>
      </c>
      <c r="B196" s="3" t="str">
        <f>IF(LEN(VLOOKUP((A193),Inventory!$A:$E,4))=0," ",VLOOKUP((A193),Inventory!$A:$E,4))</f>
        <v xml:space="preserve"> </v>
      </c>
      <c r="C196" s="2" t="s">
        <v>16</v>
      </c>
      <c r="D196" s="3" t="str">
        <f>IF(LEN(VLOOKUP(($A193+1),Inventory!$A:$E,4))=0," ",VLOOKUP(($A193+1),Inventory!$A:$E,4))</f>
        <v xml:space="preserve"> </v>
      </c>
      <c r="E196" s="2" t="s">
        <v>16</v>
      </c>
      <c r="F196" s="3" t="str">
        <f>IF(LEN(VLOOKUP(($A193+2),Inventory!$A:$E,4))=0," ",VLOOKUP(($A193+2),Inventory!$A:$E,4))</f>
        <v xml:space="preserve"> </v>
      </c>
      <c r="G196" s="2" t="s">
        <v>16</v>
      </c>
      <c r="H196" s="3" t="str">
        <f>IF(LEN(VLOOKUP(($A193+3),Inventory!$A:$E,4))=0," ",VLOOKUP(($A193+3),Inventory!$A:$E,4))</f>
        <v xml:space="preserve"> </v>
      </c>
      <c r="I196" s="2" t="s">
        <v>16</v>
      </c>
      <c r="J196" s="3" t="str">
        <f>IF(LEN(VLOOKUP(($A193+4),Inventory!$A:$E,4))=0," ",VLOOKUP(($A193+4),Inventory!$A:$E,4))</f>
        <v xml:space="preserve"> </v>
      </c>
    </row>
    <row r="197" spans="1:10" ht="16.75" customHeight="1" x14ac:dyDescent="0.15">
      <c r="A197" s="5" t="s">
        <v>17</v>
      </c>
      <c r="B197" s="7" t="str">
        <f>IF(LEN(VLOOKUP((A193),Inventory!$A:$E,5))=0," ",(VLOOKUP((A193),Inventory!$A:$E,5)))</f>
        <v xml:space="preserve"> </v>
      </c>
      <c r="C197" s="5" t="s">
        <v>17</v>
      </c>
      <c r="D197" s="7" t="str">
        <f>IF(LEN(VLOOKUP(($A193+1),Inventory!$A:$E,5))=0," ",(VLOOKUP(($A193+1),Inventory!$A:$E,5)))</f>
        <v xml:space="preserve"> </v>
      </c>
      <c r="E197" s="5" t="s">
        <v>17</v>
      </c>
      <c r="F197" s="7" t="str">
        <f>IF(LEN(VLOOKUP(($A193+2),Inventory!$A:$E,5))=0," ",(VLOOKUP(($A193+2),Inventory!$A:$E,5)))</f>
        <v xml:space="preserve"> </v>
      </c>
      <c r="G197" s="5" t="s">
        <v>17</v>
      </c>
      <c r="H197" s="7" t="str">
        <f>IF(LEN(VLOOKUP(($A193+3),Inventory!$A:$E,5))=0," ",(VLOOKUP(($A193+3),Inventory!$A:$E,5)))</f>
        <v xml:space="preserve"> </v>
      </c>
      <c r="I197" s="5" t="s">
        <v>17</v>
      </c>
      <c r="J197" s="7" t="str">
        <f>IF(LEN(VLOOKUP(($A193+4),Inventory!$A:$E,5))=0," ",(VLOOKUP(($A193+4),Inventory!$A:$E,5)))</f>
        <v xml:space="preserve"> </v>
      </c>
    </row>
    <row r="198" spans="1:10" ht="16.75" customHeight="1" thickBot="1" x14ac:dyDescent="0.2">
      <c r="A198" s="4" t="s">
        <v>18</v>
      </c>
      <c r="B198" s="13" t="str">
        <f>IF(LEN(VLOOKUP((A193),Inventory!$A:$E,2))=0," ",(VLOOKUP((A193),Inventory!$A:$E,2)))</f>
        <v xml:space="preserve"> </v>
      </c>
      <c r="C198" s="4" t="s">
        <v>18</v>
      </c>
      <c r="D198" s="13" t="str">
        <f>IF(LEN(VLOOKUP(($A193+1),Inventory!$A:$E,2))=0," ",(VLOOKUP(($A193+1),Inventory!$A:$E,2)))</f>
        <v xml:space="preserve"> </v>
      </c>
      <c r="E198" s="4" t="s">
        <v>18</v>
      </c>
      <c r="F198" s="13" t="str">
        <f>IF(LEN(VLOOKUP(($A193+2),Inventory!$A:$E,2))=0," ",(VLOOKUP(($A193+2),Inventory!$A:$E,2)))</f>
        <v xml:space="preserve"> </v>
      </c>
      <c r="G198" s="4" t="s">
        <v>18</v>
      </c>
      <c r="H198" s="13" t="str">
        <f>IF(LEN(VLOOKUP(($A193+3),Inventory!$A:$E,2))=0," ",(VLOOKUP(($A193+3),Inventory!$A:$E,2)))</f>
        <v xml:space="preserve"> </v>
      </c>
      <c r="I198" s="4" t="s">
        <v>18</v>
      </c>
      <c r="J198" s="13" t="str">
        <f>IF(LEN(VLOOKUP(($A193+4),Inventory!$A:$E,2))=0," ",(VLOOKUP(($A193+4),Inventory!$A:$E,2)))</f>
        <v xml:space="preserve"> </v>
      </c>
    </row>
    <row r="199" spans="1:10" ht="16.75" hidden="1" customHeight="1" thickBot="1" x14ac:dyDescent="0.2">
      <c r="A199" s="14">
        <f>A193+5</f>
        <v>166</v>
      </c>
      <c r="D199" s="15"/>
      <c r="F199" s="15"/>
      <c r="H199" s="15"/>
      <c r="J199" s="16"/>
    </row>
    <row r="200" spans="1:10" ht="16.75" customHeight="1" x14ac:dyDescent="0.15">
      <c r="A200" s="61" t="str">
        <f>IF(LEN(VLOOKUP((A199),Inventory!$A:$F,6))=0," ",VLOOKUP((A199),Inventory!$A:$F,6))</f>
        <v xml:space="preserve"> </v>
      </c>
      <c r="B200" s="62"/>
      <c r="C200" s="61" t="str">
        <f>IF(LEN(VLOOKUP(($A199+1),Inventory!$A:$F,6))=0," ",VLOOKUP(($A199+1),Inventory!$A:$F,6))</f>
        <v xml:space="preserve"> </v>
      </c>
      <c r="D200" s="62"/>
      <c r="E200" s="61" t="str">
        <f>IF(LEN(VLOOKUP(($A199+2),Inventory!$A:$F,6))=0," ",VLOOKUP(($A199+2),Inventory!$A:$F,6))</f>
        <v xml:space="preserve"> </v>
      </c>
      <c r="F200" s="62"/>
      <c r="G200" s="61" t="str">
        <f>IF(LEN(VLOOKUP(($A199+3),Inventory!$A:$F,6))=0," ",VLOOKUP(($A199+3),Inventory!$A:$F,6))</f>
        <v xml:space="preserve"> </v>
      </c>
      <c r="H200" s="62"/>
      <c r="I200" s="61" t="str">
        <f>IF(LEN(VLOOKUP(($A199+4),Inventory!$A:$F,6))=0," ",VLOOKUP(($A199+4),Inventory!$A:$F,6))</f>
        <v xml:space="preserve"> </v>
      </c>
      <c r="J200" s="62"/>
    </row>
    <row r="201" spans="1:10" ht="16.75" customHeight="1" x14ac:dyDescent="0.15">
      <c r="A201" s="2" t="s">
        <v>15</v>
      </c>
      <c r="B201" s="3" t="str">
        <f>Inventory!$C$2</f>
        <v xml:space="preserve">  </v>
      </c>
      <c r="C201" s="2" t="s">
        <v>15</v>
      </c>
      <c r="D201" s="3" t="str">
        <f>Inventory!$C$2</f>
        <v xml:space="preserve">  </v>
      </c>
      <c r="E201" s="2" t="s">
        <v>15</v>
      </c>
      <c r="F201" s="3" t="str">
        <f>Inventory!$C$2</f>
        <v xml:space="preserve">  </v>
      </c>
      <c r="G201" s="2" t="s">
        <v>15</v>
      </c>
      <c r="H201" s="3" t="str">
        <f>Inventory!$C$2</f>
        <v xml:space="preserve">  </v>
      </c>
      <c r="I201" s="2" t="s">
        <v>15</v>
      </c>
      <c r="J201" s="3" t="str">
        <f>Inventory!$C$2</f>
        <v xml:space="preserve">  </v>
      </c>
    </row>
    <row r="202" spans="1:10" ht="16.75" customHeight="1" x14ac:dyDescent="0.15">
      <c r="A202" s="2" t="s">
        <v>16</v>
      </c>
      <c r="B202" s="3" t="str">
        <f>IF(LEN(VLOOKUP((A199),Inventory!$A:$E,4))=0," ",VLOOKUP((A199),Inventory!$A:$E,4))</f>
        <v xml:space="preserve"> </v>
      </c>
      <c r="C202" s="2" t="s">
        <v>16</v>
      </c>
      <c r="D202" s="3" t="str">
        <f>IF(LEN(VLOOKUP(($A199+1),Inventory!$A:$E,4))=0," ",VLOOKUP(($A199+1),Inventory!$A:$E,4))</f>
        <v xml:space="preserve"> </v>
      </c>
      <c r="E202" s="2" t="s">
        <v>16</v>
      </c>
      <c r="F202" s="3" t="str">
        <f>IF(LEN(VLOOKUP(($A199+2),Inventory!$A:$E,4))=0," ",VLOOKUP(($A199+2),Inventory!$A:$E,4))</f>
        <v xml:space="preserve"> </v>
      </c>
      <c r="G202" s="2" t="s">
        <v>16</v>
      </c>
      <c r="H202" s="3" t="str">
        <f>IF(LEN(VLOOKUP(($A199+3),Inventory!$A:$E,4))=0," ",VLOOKUP(($A199+3),Inventory!$A:$E,4))</f>
        <v xml:space="preserve"> </v>
      </c>
      <c r="I202" s="2" t="s">
        <v>16</v>
      </c>
      <c r="J202" s="3" t="str">
        <f>IF(LEN(VLOOKUP(($A199+4),Inventory!$A:$E,4))=0," ",VLOOKUP(($A199+4),Inventory!$A:$E,4))</f>
        <v xml:space="preserve"> </v>
      </c>
    </row>
    <row r="203" spans="1:10" ht="16.75" customHeight="1" x14ac:dyDescent="0.15">
      <c r="A203" s="5" t="s">
        <v>17</v>
      </c>
      <c r="B203" s="7" t="str">
        <f>IF(LEN(VLOOKUP((A199),Inventory!$A:$E,5))=0," ",(VLOOKUP((A199),Inventory!$A:$E,5)))</f>
        <v xml:space="preserve"> </v>
      </c>
      <c r="C203" s="5" t="s">
        <v>17</v>
      </c>
      <c r="D203" s="7" t="str">
        <f>IF(LEN(VLOOKUP(($A199+1),Inventory!$A:$E,5))=0," ",(VLOOKUP(($A199+1),Inventory!$A:$E,5)))</f>
        <v xml:space="preserve"> </v>
      </c>
      <c r="E203" s="5" t="s">
        <v>17</v>
      </c>
      <c r="F203" s="7" t="str">
        <f>IF(LEN(VLOOKUP(($A199+2),Inventory!$A:$E,5))=0," ",(VLOOKUP(($A199+2),Inventory!$A:$E,5)))</f>
        <v xml:space="preserve"> </v>
      </c>
      <c r="G203" s="5" t="s">
        <v>17</v>
      </c>
      <c r="H203" s="7" t="str">
        <f>IF(LEN(VLOOKUP(($A199+3),Inventory!$A:$E,5))=0," ",(VLOOKUP(($A199+3),Inventory!$A:$E,5)))</f>
        <v xml:space="preserve"> </v>
      </c>
      <c r="I203" s="5" t="s">
        <v>17</v>
      </c>
      <c r="J203" s="7" t="str">
        <f>IF(LEN(VLOOKUP(($A199+4),Inventory!$A:$E,5))=0," ",(VLOOKUP(($A199+4),Inventory!$A:$E,5)))</f>
        <v xml:space="preserve"> </v>
      </c>
    </row>
    <row r="204" spans="1:10" ht="16.75" customHeight="1" thickBot="1" x14ac:dyDescent="0.2">
      <c r="A204" s="4" t="s">
        <v>18</v>
      </c>
      <c r="B204" s="13" t="str">
        <f>IF(LEN(VLOOKUP((A199),Inventory!$A:$E,2))=0," ",(VLOOKUP((A199),Inventory!$A:$E,2)))</f>
        <v xml:space="preserve"> </v>
      </c>
      <c r="C204" s="4" t="s">
        <v>18</v>
      </c>
      <c r="D204" s="13" t="str">
        <f>IF(LEN(VLOOKUP(($A199+1),Inventory!$A:$E,2))=0," ",(VLOOKUP(($A199+1),Inventory!$A:$E,2)))</f>
        <v xml:space="preserve"> </v>
      </c>
      <c r="E204" s="4" t="s">
        <v>18</v>
      </c>
      <c r="F204" s="13" t="str">
        <f>IF(LEN(VLOOKUP(($A199+2),Inventory!$A:$E,2))=0," ",(VLOOKUP(($A199+2),Inventory!$A:$E,2)))</f>
        <v xml:space="preserve"> </v>
      </c>
      <c r="G204" s="4" t="s">
        <v>18</v>
      </c>
      <c r="H204" s="13" t="str">
        <f>IF(LEN(VLOOKUP(($A199+3),Inventory!$A:$E,2))=0," ",(VLOOKUP(($A199+3),Inventory!$A:$E,2)))</f>
        <v xml:space="preserve"> </v>
      </c>
      <c r="I204" s="4" t="s">
        <v>18</v>
      </c>
      <c r="J204" s="13" t="str">
        <f>IF(LEN(VLOOKUP(($A199+4),Inventory!$A:$E,2))=0," ",(VLOOKUP(($A199+4),Inventory!$A:$E,2)))</f>
        <v xml:space="preserve"> </v>
      </c>
    </row>
  </sheetData>
  <mergeCells count="169">
    <mergeCell ref="C2:D2"/>
    <mergeCell ref="E2:F2"/>
    <mergeCell ref="G2:H2"/>
    <mergeCell ref="I2:J2"/>
    <mergeCell ref="A8:B8"/>
    <mergeCell ref="C8:D8"/>
    <mergeCell ref="E8:F8"/>
    <mergeCell ref="G8:H8"/>
    <mergeCell ref="I8:J8"/>
    <mergeCell ref="G44:H44"/>
    <mergeCell ref="A14:B14"/>
    <mergeCell ref="C14:D14"/>
    <mergeCell ref="E14:F14"/>
    <mergeCell ref="G14:H14"/>
    <mergeCell ref="I14:J14"/>
    <mergeCell ref="A20:B20"/>
    <mergeCell ref="C20:D20"/>
    <mergeCell ref="E20:F20"/>
    <mergeCell ref="G20:H20"/>
    <mergeCell ref="I20:J20"/>
    <mergeCell ref="I44:J44"/>
    <mergeCell ref="I62:J62"/>
    <mergeCell ref="A56:B56"/>
    <mergeCell ref="C56:D56"/>
    <mergeCell ref="E56:F56"/>
    <mergeCell ref="G56:H56"/>
    <mergeCell ref="I56:J56"/>
    <mergeCell ref="A26:B26"/>
    <mergeCell ref="C26:D26"/>
    <mergeCell ref="E26:F26"/>
    <mergeCell ref="G26:H26"/>
    <mergeCell ref="I26:J26"/>
    <mergeCell ref="A32:B32"/>
    <mergeCell ref="C32:D32"/>
    <mergeCell ref="E32:F32"/>
    <mergeCell ref="G32:H32"/>
    <mergeCell ref="I32:J32"/>
    <mergeCell ref="A38:B38"/>
    <mergeCell ref="C38:D38"/>
    <mergeCell ref="E38:F38"/>
    <mergeCell ref="G38:H38"/>
    <mergeCell ref="I38:J38"/>
    <mergeCell ref="A44:B44"/>
    <mergeCell ref="C44:D44"/>
    <mergeCell ref="E44:F44"/>
    <mergeCell ref="A50:B50"/>
    <mergeCell ref="C50:D50"/>
    <mergeCell ref="E50:F50"/>
    <mergeCell ref="G50:H50"/>
    <mergeCell ref="I50:J50"/>
    <mergeCell ref="A80:B80"/>
    <mergeCell ref="C80:D80"/>
    <mergeCell ref="E80:F80"/>
    <mergeCell ref="G80:H80"/>
    <mergeCell ref="I80:J80"/>
    <mergeCell ref="A74:B74"/>
    <mergeCell ref="C74:D74"/>
    <mergeCell ref="E74:F74"/>
    <mergeCell ref="G74:H74"/>
    <mergeCell ref="I74:J74"/>
    <mergeCell ref="A68:B68"/>
    <mergeCell ref="C68:D68"/>
    <mergeCell ref="E68:F68"/>
    <mergeCell ref="G68:H68"/>
    <mergeCell ref="I68:J68"/>
    <mergeCell ref="A62:B62"/>
    <mergeCell ref="C62:D62"/>
    <mergeCell ref="E62:F62"/>
    <mergeCell ref="G62:H62"/>
    <mergeCell ref="A92:B92"/>
    <mergeCell ref="C92:D92"/>
    <mergeCell ref="E92:F92"/>
    <mergeCell ref="G92:H92"/>
    <mergeCell ref="I92:J92"/>
    <mergeCell ref="A86:B86"/>
    <mergeCell ref="C86:D86"/>
    <mergeCell ref="E86:F86"/>
    <mergeCell ref="G86:H86"/>
    <mergeCell ref="I86:J86"/>
    <mergeCell ref="A104:B104"/>
    <mergeCell ref="C104:D104"/>
    <mergeCell ref="E104:F104"/>
    <mergeCell ref="G104:H104"/>
    <mergeCell ref="I104:J104"/>
    <mergeCell ref="A98:B98"/>
    <mergeCell ref="C98:D98"/>
    <mergeCell ref="E98:F98"/>
    <mergeCell ref="G98:H98"/>
    <mergeCell ref="I98:J98"/>
    <mergeCell ref="A116:B116"/>
    <mergeCell ref="C116:D116"/>
    <mergeCell ref="E116:F116"/>
    <mergeCell ref="G116:H116"/>
    <mergeCell ref="I116:J116"/>
    <mergeCell ref="A110:B110"/>
    <mergeCell ref="C110:D110"/>
    <mergeCell ref="E110:F110"/>
    <mergeCell ref="G110:H110"/>
    <mergeCell ref="I110:J110"/>
    <mergeCell ref="I128:J128"/>
    <mergeCell ref="G128:H128"/>
    <mergeCell ref="E128:F128"/>
    <mergeCell ref="C128:D128"/>
    <mergeCell ref="A128:B128"/>
    <mergeCell ref="I122:J122"/>
    <mergeCell ref="G122:H122"/>
    <mergeCell ref="E122:F122"/>
    <mergeCell ref="C122:D122"/>
    <mergeCell ref="A122:B122"/>
    <mergeCell ref="I140:J140"/>
    <mergeCell ref="G140:H140"/>
    <mergeCell ref="E140:F140"/>
    <mergeCell ref="C140:D140"/>
    <mergeCell ref="A140:B140"/>
    <mergeCell ref="I134:J134"/>
    <mergeCell ref="G134:H134"/>
    <mergeCell ref="E134:F134"/>
    <mergeCell ref="C134:D134"/>
    <mergeCell ref="A134:B134"/>
    <mergeCell ref="I152:J152"/>
    <mergeCell ref="G152:H152"/>
    <mergeCell ref="E152:F152"/>
    <mergeCell ref="C152:D152"/>
    <mergeCell ref="A152:B152"/>
    <mergeCell ref="I146:J146"/>
    <mergeCell ref="G146:H146"/>
    <mergeCell ref="E146:F146"/>
    <mergeCell ref="C146:D146"/>
    <mergeCell ref="A146:B146"/>
    <mergeCell ref="I164:J164"/>
    <mergeCell ref="G164:H164"/>
    <mergeCell ref="E164:F164"/>
    <mergeCell ref="C164:D164"/>
    <mergeCell ref="A164:B164"/>
    <mergeCell ref="I158:J158"/>
    <mergeCell ref="G158:H158"/>
    <mergeCell ref="E158:F158"/>
    <mergeCell ref="C158:D158"/>
    <mergeCell ref="A158:B158"/>
    <mergeCell ref="I176:J176"/>
    <mergeCell ref="G176:H176"/>
    <mergeCell ref="E176:F176"/>
    <mergeCell ref="C176:D176"/>
    <mergeCell ref="A176:B176"/>
    <mergeCell ref="I170:J170"/>
    <mergeCell ref="G170:H170"/>
    <mergeCell ref="E170:F170"/>
    <mergeCell ref="C170:D170"/>
    <mergeCell ref="A170:B170"/>
    <mergeCell ref="I188:J188"/>
    <mergeCell ref="G188:H188"/>
    <mergeCell ref="E188:F188"/>
    <mergeCell ref="C188:D188"/>
    <mergeCell ref="A188:B188"/>
    <mergeCell ref="I182:J182"/>
    <mergeCell ref="G182:H182"/>
    <mergeCell ref="E182:F182"/>
    <mergeCell ref="C182:D182"/>
    <mergeCell ref="A182:B182"/>
    <mergeCell ref="I200:J200"/>
    <mergeCell ref="G200:H200"/>
    <mergeCell ref="E200:F200"/>
    <mergeCell ref="C200:D200"/>
    <mergeCell ref="A200:B200"/>
    <mergeCell ref="I194:J194"/>
    <mergeCell ref="G194:H194"/>
    <mergeCell ref="E194:F194"/>
    <mergeCell ref="C194:D194"/>
    <mergeCell ref="A194:B194"/>
  </mergeCells>
  <pageMargins left="0.25" right="0.25" top="0.25" bottom="0.25" header="0.3" footer="0.3"/>
  <pageSetup scale="85" fitToHeight="0" orientation="portrait" r:id="rId1"/>
  <rowBreaks count="3" manualBreakCount="3">
    <brk id="61" max="16383" man="1"/>
    <brk id="120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Inventory</vt:lpstr>
      <vt:lpstr>Sheet1</vt:lpstr>
      <vt:lpstr>Tags</vt:lpstr>
      <vt:lpstr>Inventory!Print_Titles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Microsoft Office User</cp:lastModifiedBy>
  <cp:revision/>
  <cp:lastPrinted>2022-05-05T02:05:11Z</cp:lastPrinted>
  <dcterms:created xsi:type="dcterms:W3CDTF">2013-10-25T16:06:51Z</dcterms:created>
  <dcterms:modified xsi:type="dcterms:W3CDTF">2022-05-05T23:06:22Z</dcterms:modified>
  <cp:category/>
  <cp:contentStatus/>
</cp:coreProperties>
</file>